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9B3AB1CE-D8F5-4DF9-95AD-A0C331C1F8F6}" xr6:coauthVersionLast="47" xr6:coauthVersionMax="47" xr10:uidLastSave="{00000000-0000-0000-0000-000000000000}"/>
  <bookViews>
    <workbookView xWindow="-108" yWindow="-108" windowWidth="23256" windowHeight="12456" xr2:uid="{FAD619D6-CBA6-4C3B-928B-E2487B856668}"/>
  </bookViews>
  <sheets>
    <sheet name="段階金利" sheetId="2" r:id="rId1"/>
    <sheet name="参考_金利固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1" i="2" l="1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80" i="2"/>
  <c r="B8" i="2" l="1"/>
  <c r="M8" i="2" s="1"/>
  <c r="T80" i="2" s="1"/>
  <c r="O80" i="2" s="1"/>
  <c r="M7" i="2"/>
  <c r="T78" i="2"/>
  <c r="O77" i="2"/>
  <c r="T65" i="2"/>
  <c r="T66" i="2" s="1"/>
  <c r="T67" i="2" s="1"/>
  <c r="O67" i="2" s="1"/>
  <c r="O64" i="2"/>
  <c r="T57" i="2"/>
  <c r="T58" i="2" s="1"/>
  <c r="O58" i="2" s="1"/>
  <c r="T56" i="2"/>
  <c r="O56" i="2" s="1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T20" i="2"/>
  <c r="O20" i="2"/>
  <c r="U20" i="2" s="1"/>
  <c r="Q20" i="2" s="1"/>
  <c r="M20" i="2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M371" i="2" s="1"/>
  <c r="M372" i="2" s="1"/>
  <c r="M373" i="2" s="1"/>
  <c r="M374" i="2" s="1"/>
  <c r="M375" i="2" s="1"/>
  <c r="M376" i="2" s="1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M388" i="2" s="1"/>
  <c r="M389" i="2" s="1"/>
  <c r="M390" i="2" s="1"/>
  <c r="M391" i="2" s="1"/>
  <c r="M392" i="2" s="1"/>
  <c r="M393" i="2" s="1"/>
  <c r="M394" i="2" s="1"/>
  <c r="M395" i="2" s="1"/>
  <c r="M396" i="2" s="1"/>
  <c r="M397" i="2" s="1"/>
  <c r="M398" i="2" s="1"/>
  <c r="M399" i="2" s="1"/>
  <c r="M400" i="2" s="1"/>
  <c r="M401" i="2" s="1"/>
  <c r="M402" i="2" s="1"/>
  <c r="M403" i="2" s="1"/>
  <c r="M404" i="2" s="1"/>
  <c r="M405" i="2" s="1"/>
  <c r="M406" i="2" s="1"/>
  <c r="M407" i="2" s="1"/>
  <c r="M408" i="2" s="1"/>
  <c r="M409" i="2" s="1"/>
  <c r="M410" i="2" s="1"/>
  <c r="M411" i="2" s="1"/>
  <c r="M412" i="2" s="1"/>
  <c r="M413" i="2" s="1"/>
  <c r="M414" i="2" s="1"/>
  <c r="M415" i="2" s="1"/>
  <c r="M416" i="2" s="1"/>
  <c r="M417" i="2" s="1"/>
  <c r="M418" i="2" s="1"/>
  <c r="M419" i="2" s="1"/>
  <c r="M420" i="2" s="1"/>
  <c r="M421" i="2" s="1"/>
  <c r="M422" i="2" s="1"/>
  <c r="M423" i="2" s="1"/>
  <c r="M424" i="2" s="1"/>
  <c r="M425" i="2" s="1"/>
  <c r="M426" i="2" s="1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S19" i="2"/>
  <c r="N20" i="2" s="1"/>
  <c r="G2" i="3"/>
  <c r="F2" i="3"/>
  <c r="E2" i="3"/>
  <c r="I9" i="3"/>
  <c r="B4" i="3" s="1"/>
  <c r="I20" i="2"/>
  <c r="H19" i="2"/>
  <c r="C20" i="2" s="1"/>
  <c r="T68" i="2" l="1"/>
  <c r="T69" i="2" s="1"/>
  <c r="T70" i="2" s="1"/>
  <c r="B9" i="2"/>
  <c r="I80" i="2"/>
  <c r="O65" i="2"/>
  <c r="O78" i="2"/>
  <c r="T79" i="2"/>
  <c r="O79" i="2" s="1"/>
  <c r="T81" i="2"/>
  <c r="N7" i="2"/>
  <c r="T59" i="2"/>
  <c r="O66" i="2"/>
  <c r="P20" i="2"/>
  <c r="O69" i="2"/>
  <c r="O57" i="2"/>
  <c r="I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10" i="3"/>
  <c r="M96" i="3"/>
  <c r="M91" i="3"/>
  <c r="M81" i="3" a="1"/>
  <c r="M81" i="3" s="1"/>
  <c r="M63" i="3"/>
  <c r="C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O70" i="2" l="1"/>
  <c r="T71" i="2"/>
  <c r="O68" i="2"/>
  <c r="M9" i="2"/>
  <c r="T140" i="2" s="1"/>
  <c r="I140" i="2"/>
  <c r="B10" i="2"/>
  <c r="O81" i="2"/>
  <c r="T82" i="2"/>
  <c r="O59" i="2"/>
  <c r="T60" i="2"/>
  <c r="T72" i="2"/>
  <c r="O71" i="2"/>
  <c r="R20" i="2"/>
  <c r="F431" i="3"/>
  <c r="I11" i="3"/>
  <c r="E10" i="3"/>
  <c r="M10" i="2" l="1"/>
  <c r="T200" i="2" s="1"/>
  <c r="B11" i="2"/>
  <c r="I200" i="2"/>
  <c r="O140" i="2"/>
  <c r="T141" i="2"/>
  <c r="O82" i="2"/>
  <c r="T83" i="2"/>
  <c r="S20" i="2"/>
  <c r="N21" i="2" s="1"/>
  <c r="T73" i="2"/>
  <c r="O72" i="2"/>
  <c r="T61" i="2"/>
  <c r="O60" i="2"/>
  <c r="I12" i="3"/>
  <c r="D11" i="3"/>
  <c r="G10" i="3"/>
  <c r="B20" i="2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I56" i="2"/>
  <c r="I57" i="2" s="1"/>
  <c r="D57" i="2" s="1"/>
  <c r="O141" i="2" l="1"/>
  <c r="T142" i="2"/>
  <c r="M11" i="2"/>
  <c r="T260" i="2" s="1"/>
  <c r="B12" i="2"/>
  <c r="I260" i="2"/>
  <c r="T201" i="2"/>
  <c r="O200" i="2"/>
  <c r="T84" i="2"/>
  <c r="O83" i="2"/>
  <c r="T62" i="2"/>
  <c r="O61" i="2"/>
  <c r="O73" i="2"/>
  <c r="T74" i="2"/>
  <c r="P21" i="2"/>
  <c r="C7" i="2"/>
  <c r="J20" i="2"/>
  <c r="F20" i="2" s="1"/>
  <c r="I13" i="3"/>
  <c r="D12" i="3"/>
  <c r="H10" i="3"/>
  <c r="C11" i="3" s="1"/>
  <c r="I58" i="2"/>
  <c r="I59" i="2" s="1"/>
  <c r="D56" i="2"/>
  <c r="E20" i="2"/>
  <c r="T202" i="2" l="1"/>
  <c r="O201" i="2"/>
  <c r="I320" i="2"/>
  <c r="B13" i="2"/>
  <c r="M12" i="2"/>
  <c r="T320" i="2" s="1"/>
  <c r="T261" i="2"/>
  <c r="O260" i="2"/>
  <c r="T143" i="2"/>
  <c r="O142" i="2"/>
  <c r="Q79" i="2"/>
  <c r="Q75" i="2"/>
  <c r="Q69" i="2"/>
  <c r="Q65" i="2"/>
  <c r="Q61" i="2"/>
  <c r="Q53" i="2"/>
  <c r="Q50" i="2"/>
  <c r="Q77" i="2"/>
  <c r="Q72" i="2"/>
  <c r="Q67" i="2"/>
  <c r="Q58" i="2"/>
  <c r="Q71" i="2"/>
  <c r="Q73" i="2"/>
  <c r="Q76" i="2"/>
  <c r="Q66" i="2"/>
  <c r="Q62" i="2"/>
  <c r="Q56" i="2"/>
  <c r="Q52" i="2"/>
  <c r="Q74" i="2"/>
  <c r="Q60" i="2"/>
  <c r="Q55" i="2"/>
  <c r="Q48" i="2"/>
  <c r="Q45" i="2"/>
  <c r="Q42" i="2"/>
  <c r="Q39" i="2"/>
  <c r="Q36" i="2"/>
  <c r="Q33" i="2"/>
  <c r="Q30" i="2"/>
  <c r="Q27" i="2"/>
  <c r="Q24" i="2"/>
  <c r="Q21" i="2"/>
  <c r="Q59" i="2"/>
  <c r="Q51" i="2"/>
  <c r="Q37" i="2"/>
  <c r="Q32" i="2"/>
  <c r="Q57" i="2"/>
  <c r="Q47" i="2"/>
  <c r="Q40" i="2"/>
  <c r="Q29" i="2"/>
  <c r="Q22" i="2"/>
  <c r="Q25" i="2"/>
  <c r="Q78" i="2"/>
  <c r="Q43" i="2"/>
  <c r="Q64" i="2"/>
  <c r="Q46" i="2"/>
  <c r="Q35" i="2"/>
  <c r="Q28" i="2"/>
  <c r="Q70" i="2"/>
  <c r="Q54" i="2"/>
  <c r="Q49" i="2"/>
  <c r="Q38" i="2"/>
  <c r="Q31" i="2"/>
  <c r="Q63" i="2"/>
  <c r="Q41" i="2"/>
  <c r="Q34" i="2"/>
  <c r="Q23" i="2"/>
  <c r="Q68" i="2"/>
  <c r="Q44" i="2"/>
  <c r="Q26" i="2"/>
  <c r="O84" i="2"/>
  <c r="T85" i="2"/>
  <c r="T75" i="2"/>
  <c r="O74" i="2"/>
  <c r="O62" i="2"/>
  <c r="T63" i="2"/>
  <c r="O63" i="2" s="1"/>
  <c r="I14" i="3"/>
  <c r="D13" i="3"/>
  <c r="E11" i="3"/>
  <c r="F27" i="2"/>
  <c r="F33" i="2"/>
  <c r="F39" i="2"/>
  <c r="F45" i="2"/>
  <c r="F51" i="2"/>
  <c r="F57" i="2"/>
  <c r="F63" i="2"/>
  <c r="F69" i="2"/>
  <c r="F75" i="2"/>
  <c r="F56" i="2"/>
  <c r="F22" i="2"/>
  <c r="F28" i="2"/>
  <c r="F34" i="2"/>
  <c r="F40" i="2"/>
  <c r="F46" i="2"/>
  <c r="F52" i="2"/>
  <c r="F58" i="2"/>
  <c r="F64" i="2"/>
  <c r="F70" i="2"/>
  <c r="F76" i="2"/>
  <c r="F47" i="2"/>
  <c r="F53" i="2"/>
  <c r="F65" i="2"/>
  <c r="F71" i="2"/>
  <c r="F77" i="2"/>
  <c r="F62" i="2"/>
  <c r="F23" i="2"/>
  <c r="F29" i="2"/>
  <c r="F35" i="2"/>
  <c r="F41" i="2"/>
  <c r="F59" i="2"/>
  <c r="F26" i="2"/>
  <c r="F38" i="2"/>
  <c r="F74" i="2"/>
  <c r="F24" i="2"/>
  <c r="F30" i="2"/>
  <c r="F36" i="2"/>
  <c r="F42" i="2"/>
  <c r="F48" i="2"/>
  <c r="F54" i="2"/>
  <c r="F60" i="2"/>
  <c r="F66" i="2"/>
  <c r="F72" i="2"/>
  <c r="F78" i="2"/>
  <c r="F32" i="2"/>
  <c r="F44" i="2"/>
  <c r="F68" i="2"/>
  <c r="F25" i="2"/>
  <c r="F31" i="2"/>
  <c r="F37" i="2"/>
  <c r="F43" i="2"/>
  <c r="F49" i="2"/>
  <c r="F55" i="2"/>
  <c r="F61" i="2"/>
  <c r="F67" i="2"/>
  <c r="F73" i="2"/>
  <c r="F79" i="2"/>
  <c r="F50" i="2"/>
  <c r="F21" i="2"/>
  <c r="G20" i="2"/>
  <c r="H20" i="2" s="1"/>
  <c r="C21" i="2" s="1"/>
  <c r="E21" i="2" s="1"/>
  <c r="D58" i="2"/>
  <c r="I60" i="2"/>
  <c r="D59" i="2"/>
  <c r="O320" i="2" l="1"/>
  <c r="T321" i="2"/>
  <c r="R21" i="2"/>
  <c r="M13" i="2"/>
  <c r="T380" i="2" s="1"/>
  <c r="I380" i="2"/>
  <c r="T262" i="2"/>
  <c r="O261" i="2"/>
  <c r="O143" i="2"/>
  <c r="T144" i="2"/>
  <c r="T203" i="2"/>
  <c r="O202" i="2"/>
  <c r="O85" i="2"/>
  <c r="T86" i="2"/>
  <c r="S21" i="2"/>
  <c r="N22" i="2" s="1"/>
  <c r="T76" i="2"/>
  <c r="O76" i="2" s="1"/>
  <c r="O75" i="2"/>
  <c r="I15" i="3"/>
  <c r="D14" i="3"/>
  <c r="G11" i="3"/>
  <c r="G21" i="2"/>
  <c r="H21" i="2" s="1"/>
  <c r="C22" i="2" s="1"/>
  <c r="E22" i="2" s="1"/>
  <c r="I61" i="2"/>
  <c r="D60" i="2"/>
  <c r="T381" i="2" l="1"/>
  <c r="O380" i="2"/>
  <c r="T204" i="2"/>
  <c r="O203" i="2"/>
  <c r="T145" i="2"/>
  <c r="O144" i="2"/>
  <c r="T322" i="2"/>
  <c r="O321" i="2"/>
  <c r="T263" i="2"/>
  <c r="O262" i="2"/>
  <c r="T87" i="2"/>
  <c r="O86" i="2"/>
  <c r="P22" i="2"/>
  <c r="I16" i="3"/>
  <c r="D15" i="3"/>
  <c r="H11" i="3"/>
  <c r="C12" i="3" s="1"/>
  <c r="G22" i="2"/>
  <c r="H22" i="2" s="1"/>
  <c r="C23" i="2" s="1"/>
  <c r="D61" i="2"/>
  <c r="I62" i="2"/>
  <c r="T146" i="2" l="1"/>
  <c r="O145" i="2"/>
  <c r="T264" i="2"/>
  <c r="O263" i="2"/>
  <c r="T205" i="2"/>
  <c r="O204" i="2"/>
  <c r="T323" i="2"/>
  <c r="O322" i="2"/>
  <c r="O381" i="2"/>
  <c r="T382" i="2"/>
  <c r="O87" i="2"/>
  <c r="T88" i="2"/>
  <c r="R22" i="2"/>
  <c r="D16" i="3"/>
  <c r="I17" i="3"/>
  <c r="E12" i="3"/>
  <c r="E23" i="2"/>
  <c r="I63" i="2"/>
  <c r="D62" i="2"/>
  <c r="O205" i="2" l="1"/>
  <c r="T206" i="2"/>
  <c r="T383" i="2"/>
  <c r="O382" i="2"/>
  <c r="O264" i="2"/>
  <c r="T265" i="2"/>
  <c r="T324" i="2"/>
  <c r="O323" i="2"/>
  <c r="O146" i="2"/>
  <c r="T147" i="2"/>
  <c r="T89" i="2"/>
  <c r="O88" i="2"/>
  <c r="S22" i="2"/>
  <c r="N23" i="2" s="1"/>
  <c r="I18" i="3"/>
  <c r="D17" i="3"/>
  <c r="G12" i="3"/>
  <c r="G23" i="2"/>
  <c r="H23" i="2" s="1"/>
  <c r="C24" i="2" s="1"/>
  <c r="E24" i="2" s="1"/>
  <c r="D63" i="2"/>
  <c r="O265" i="2" l="1"/>
  <c r="T266" i="2"/>
  <c r="O147" i="2"/>
  <c r="T148" i="2"/>
  <c r="O383" i="2"/>
  <c r="T384" i="2"/>
  <c r="O206" i="2"/>
  <c r="T207" i="2"/>
  <c r="T325" i="2"/>
  <c r="O324" i="2"/>
  <c r="O89" i="2"/>
  <c r="T90" i="2"/>
  <c r="P23" i="2"/>
  <c r="I19" i="3"/>
  <c r="D18" i="3"/>
  <c r="H12" i="3"/>
  <c r="C13" i="3" s="1"/>
  <c r="G24" i="2"/>
  <c r="H24" i="2" s="1"/>
  <c r="I65" i="2"/>
  <c r="D64" i="2"/>
  <c r="T385" i="2" l="1"/>
  <c r="O384" i="2"/>
  <c r="T149" i="2"/>
  <c r="O148" i="2"/>
  <c r="T326" i="2"/>
  <c r="O325" i="2"/>
  <c r="T208" i="2"/>
  <c r="O207" i="2"/>
  <c r="T267" i="2"/>
  <c r="O266" i="2"/>
  <c r="T91" i="2"/>
  <c r="O90" i="2"/>
  <c r="R23" i="2"/>
  <c r="I20" i="3"/>
  <c r="D19" i="3"/>
  <c r="E13" i="3"/>
  <c r="C25" i="2"/>
  <c r="E25" i="2" s="1"/>
  <c r="I66" i="2"/>
  <c r="D65" i="2"/>
  <c r="O267" i="2" l="1"/>
  <c r="T268" i="2"/>
  <c r="O149" i="2"/>
  <c r="T150" i="2"/>
  <c r="T327" i="2"/>
  <c r="O326" i="2"/>
  <c r="O208" i="2"/>
  <c r="T209" i="2"/>
  <c r="T386" i="2"/>
  <c r="O385" i="2"/>
  <c r="O91" i="2"/>
  <c r="T92" i="2"/>
  <c r="S23" i="2"/>
  <c r="N24" i="2" s="1"/>
  <c r="D20" i="3"/>
  <c r="I21" i="3"/>
  <c r="G13" i="3"/>
  <c r="G25" i="2"/>
  <c r="H25" i="2" s="1"/>
  <c r="C26" i="2" s="1"/>
  <c r="I67" i="2"/>
  <c r="D66" i="2"/>
  <c r="O150" i="2" l="1"/>
  <c r="T151" i="2"/>
  <c r="O386" i="2"/>
  <c r="T387" i="2"/>
  <c r="O327" i="2"/>
  <c r="T328" i="2"/>
  <c r="T210" i="2"/>
  <c r="O209" i="2"/>
  <c r="T269" i="2"/>
  <c r="O268" i="2"/>
  <c r="T93" i="2"/>
  <c r="O92" i="2"/>
  <c r="P24" i="2"/>
  <c r="R24" i="2" s="1"/>
  <c r="I22" i="3"/>
  <c r="D21" i="3"/>
  <c r="H13" i="3"/>
  <c r="C14" i="3" s="1"/>
  <c r="E26" i="2"/>
  <c r="G26" i="2" s="1"/>
  <c r="H26" i="2" s="1"/>
  <c r="D67" i="2"/>
  <c r="I68" i="2"/>
  <c r="T152" i="2" l="1"/>
  <c r="O151" i="2"/>
  <c r="T211" i="2"/>
  <c r="O210" i="2"/>
  <c r="T329" i="2"/>
  <c r="O328" i="2"/>
  <c r="T388" i="2"/>
  <c r="O387" i="2"/>
  <c r="T270" i="2"/>
  <c r="O269" i="2"/>
  <c r="O93" i="2"/>
  <c r="T94" i="2"/>
  <c r="S24" i="2"/>
  <c r="I23" i="3"/>
  <c r="D22" i="3"/>
  <c r="E14" i="3"/>
  <c r="G14" i="3" s="1"/>
  <c r="C27" i="2"/>
  <c r="I69" i="2"/>
  <c r="D68" i="2"/>
  <c r="O329" i="2" l="1"/>
  <c r="T330" i="2"/>
  <c r="O270" i="2"/>
  <c r="T271" i="2"/>
  <c r="O211" i="2"/>
  <c r="T212" i="2"/>
  <c r="T389" i="2"/>
  <c r="O388" i="2"/>
  <c r="O152" i="2"/>
  <c r="T153" i="2"/>
  <c r="O94" i="2"/>
  <c r="T95" i="2"/>
  <c r="N25" i="2"/>
  <c r="P25" i="2" s="1"/>
  <c r="R25" i="2" s="1"/>
  <c r="S25" i="2" s="1"/>
  <c r="N26" i="2" s="1"/>
  <c r="I24" i="3"/>
  <c r="D23" i="3"/>
  <c r="H14" i="3"/>
  <c r="C15" i="3" s="1"/>
  <c r="E27" i="2"/>
  <c r="G27" i="2" s="1"/>
  <c r="H27" i="2" s="1"/>
  <c r="D69" i="2"/>
  <c r="I70" i="2"/>
  <c r="T331" i="2" l="1"/>
  <c r="O330" i="2"/>
  <c r="O389" i="2"/>
  <c r="T390" i="2"/>
  <c r="T213" i="2"/>
  <c r="O212" i="2"/>
  <c r="T154" i="2"/>
  <c r="O153" i="2"/>
  <c r="O271" i="2"/>
  <c r="T272" i="2"/>
  <c r="T96" i="2"/>
  <c r="O95" i="2"/>
  <c r="P26" i="2"/>
  <c r="R26" i="2" s="1"/>
  <c r="S26" i="2" s="1"/>
  <c r="N27" i="2" s="1"/>
  <c r="I25" i="3"/>
  <c r="D24" i="3"/>
  <c r="E15" i="3"/>
  <c r="G15" i="3" s="1"/>
  <c r="H15" i="3" s="1"/>
  <c r="C16" i="3" s="1"/>
  <c r="C28" i="2"/>
  <c r="I71" i="2"/>
  <c r="D70" i="2"/>
  <c r="T214" i="2" l="1"/>
  <c r="O213" i="2"/>
  <c r="T273" i="2"/>
  <c r="O272" i="2"/>
  <c r="O390" i="2"/>
  <c r="T391" i="2"/>
  <c r="T155" i="2"/>
  <c r="O154" i="2"/>
  <c r="T332" i="2"/>
  <c r="O331" i="2"/>
  <c r="T97" i="2"/>
  <c r="O96" i="2"/>
  <c r="P27" i="2"/>
  <c r="R27" i="2" s="1"/>
  <c r="S27" i="2" s="1"/>
  <c r="N28" i="2" s="1"/>
  <c r="D25" i="3"/>
  <c r="I26" i="3"/>
  <c r="E16" i="3"/>
  <c r="G16" i="3" s="1"/>
  <c r="H16" i="3" s="1"/>
  <c r="C17" i="3" s="1"/>
  <c r="E28" i="2"/>
  <c r="G28" i="2" s="1"/>
  <c r="H28" i="2" s="1"/>
  <c r="I72" i="2"/>
  <c r="D71" i="2"/>
  <c r="O332" i="2" l="1"/>
  <c r="T333" i="2"/>
  <c r="O273" i="2"/>
  <c r="T274" i="2"/>
  <c r="T392" i="2"/>
  <c r="O391" i="2"/>
  <c r="O155" i="2"/>
  <c r="T156" i="2"/>
  <c r="O214" i="2"/>
  <c r="T215" i="2"/>
  <c r="T98" i="2"/>
  <c r="O97" i="2"/>
  <c r="P28" i="2"/>
  <c r="R28" i="2" s="1"/>
  <c r="S28" i="2" s="1"/>
  <c r="N29" i="2" s="1"/>
  <c r="D26" i="3"/>
  <c r="I27" i="3"/>
  <c r="E17" i="3"/>
  <c r="G17" i="3" s="1"/>
  <c r="H17" i="3" s="1"/>
  <c r="C18" i="3" s="1"/>
  <c r="C29" i="2"/>
  <c r="I73" i="2"/>
  <c r="D72" i="2"/>
  <c r="O392" i="2" l="1"/>
  <c r="T393" i="2"/>
  <c r="T216" i="2"/>
  <c r="O215" i="2"/>
  <c r="O274" i="2"/>
  <c r="T275" i="2"/>
  <c r="T157" i="2"/>
  <c r="O156" i="2"/>
  <c r="O333" i="2"/>
  <c r="T334" i="2"/>
  <c r="O98" i="2"/>
  <c r="T99" i="2"/>
  <c r="P29" i="2"/>
  <c r="R29" i="2" s="1"/>
  <c r="S29" i="2" s="1"/>
  <c r="N30" i="2" s="1"/>
  <c r="I28" i="3"/>
  <c r="D27" i="3"/>
  <c r="E18" i="3"/>
  <c r="G18" i="3" s="1"/>
  <c r="H18" i="3" s="1"/>
  <c r="C19" i="3" s="1"/>
  <c r="E29" i="2"/>
  <c r="G29" i="2" s="1"/>
  <c r="H29" i="2" s="1"/>
  <c r="D73" i="2"/>
  <c r="I74" i="2"/>
  <c r="O216" i="2" l="1"/>
  <c r="T217" i="2"/>
  <c r="T394" i="2"/>
  <c r="O393" i="2"/>
  <c r="T276" i="2"/>
  <c r="O275" i="2"/>
  <c r="T335" i="2"/>
  <c r="O334" i="2"/>
  <c r="T158" i="2"/>
  <c r="O157" i="2"/>
  <c r="O99" i="2"/>
  <c r="T100" i="2"/>
  <c r="P30" i="2"/>
  <c r="R30" i="2" s="1"/>
  <c r="S30" i="2"/>
  <c r="N31" i="2" s="1"/>
  <c r="D28" i="3"/>
  <c r="I29" i="3"/>
  <c r="E19" i="3"/>
  <c r="G19" i="3" s="1"/>
  <c r="H19" i="3" s="1"/>
  <c r="C20" i="3" s="1"/>
  <c r="C30" i="2"/>
  <c r="I75" i="2"/>
  <c r="D74" i="2"/>
  <c r="T159" i="2" l="1"/>
  <c r="O158" i="2"/>
  <c r="T395" i="2"/>
  <c r="O394" i="2"/>
  <c r="T218" i="2"/>
  <c r="O217" i="2"/>
  <c r="T277" i="2"/>
  <c r="O276" i="2"/>
  <c r="T336" i="2"/>
  <c r="O335" i="2"/>
  <c r="O100" i="2"/>
  <c r="T101" i="2"/>
  <c r="P31" i="2"/>
  <c r="R31" i="2" s="1"/>
  <c r="S31" i="2"/>
  <c r="N32" i="2" s="1"/>
  <c r="I30" i="3"/>
  <c r="D29" i="3"/>
  <c r="E20" i="3"/>
  <c r="G20" i="3" s="1"/>
  <c r="H20" i="3" s="1"/>
  <c r="C21" i="3" s="1"/>
  <c r="E30" i="2"/>
  <c r="G30" i="2" s="1"/>
  <c r="H30" i="2" s="1"/>
  <c r="D75" i="2"/>
  <c r="I76" i="2"/>
  <c r="O218" i="2" l="1"/>
  <c r="T219" i="2"/>
  <c r="O336" i="2"/>
  <c r="T337" i="2"/>
  <c r="O395" i="2"/>
  <c r="T396" i="2"/>
  <c r="T278" i="2"/>
  <c r="O277" i="2"/>
  <c r="T160" i="2"/>
  <c r="O159" i="2"/>
  <c r="T102" i="2"/>
  <c r="O101" i="2"/>
  <c r="P32" i="2"/>
  <c r="R32" i="2" s="1"/>
  <c r="S32" i="2" s="1"/>
  <c r="N33" i="2" s="1"/>
  <c r="I31" i="3"/>
  <c r="D30" i="3"/>
  <c r="E21" i="3"/>
  <c r="G21" i="3" s="1"/>
  <c r="H21" i="3" s="1"/>
  <c r="C22" i="3" s="1"/>
  <c r="C31" i="2"/>
  <c r="D76" i="2"/>
  <c r="T220" i="2" l="1"/>
  <c r="O219" i="2"/>
  <c r="T397" i="2"/>
  <c r="O396" i="2"/>
  <c r="T338" i="2"/>
  <c r="O337" i="2"/>
  <c r="T161" i="2"/>
  <c r="O160" i="2"/>
  <c r="T279" i="2"/>
  <c r="O278" i="2"/>
  <c r="T103" i="2"/>
  <c r="O102" i="2"/>
  <c r="P33" i="2"/>
  <c r="R33" i="2" s="1"/>
  <c r="S33" i="2" s="1"/>
  <c r="N34" i="2" s="1"/>
  <c r="I32" i="3"/>
  <c r="D31" i="3"/>
  <c r="E22" i="3"/>
  <c r="G22" i="3" s="1"/>
  <c r="H22" i="3" s="1"/>
  <c r="C23" i="3" s="1"/>
  <c r="E31" i="2"/>
  <c r="G31" i="2" s="1"/>
  <c r="H31" i="2" s="1"/>
  <c r="I78" i="2"/>
  <c r="D77" i="2"/>
  <c r="T339" i="2" l="1"/>
  <c r="O338" i="2"/>
  <c r="O279" i="2"/>
  <c r="T280" i="2"/>
  <c r="T398" i="2"/>
  <c r="O397" i="2"/>
  <c r="O161" i="2"/>
  <c r="T162" i="2"/>
  <c r="O220" i="2"/>
  <c r="T221" i="2"/>
  <c r="T104" i="2"/>
  <c r="O103" i="2"/>
  <c r="P34" i="2"/>
  <c r="R34" i="2" s="1"/>
  <c r="S34" i="2" s="1"/>
  <c r="N35" i="2" s="1"/>
  <c r="D32" i="3"/>
  <c r="I33" i="3"/>
  <c r="E23" i="3"/>
  <c r="G23" i="3" s="1"/>
  <c r="H23" i="3" s="1"/>
  <c r="C24" i="3" s="1"/>
  <c r="C32" i="2"/>
  <c r="I79" i="2"/>
  <c r="D78" i="2"/>
  <c r="O398" i="2" l="1"/>
  <c r="T399" i="2"/>
  <c r="T222" i="2"/>
  <c r="O221" i="2"/>
  <c r="T281" i="2"/>
  <c r="O280" i="2"/>
  <c r="T163" i="2"/>
  <c r="O162" i="2"/>
  <c r="O339" i="2"/>
  <c r="T340" i="2"/>
  <c r="T105" i="2"/>
  <c r="O104" i="2"/>
  <c r="P35" i="2"/>
  <c r="R35" i="2" s="1"/>
  <c r="S35" i="2" s="1"/>
  <c r="N36" i="2" s="1"/>
  <c r="D33" i="3"/>
  <c r="I34" i="3"/>
  <c r="E24" i="3"/>
  <c r="G24" i="3" s="1"/>
  <c r="H24" i="3" s="1"/>
  <c r="C25" i="3" s="1"/>
  <c r="E32" i="2"/>
  <c r="G32" i="2" s="1"/>
  <c r="H32" i="2" s="1"/>
  <c r="D79" i="2"/>
  <c r="O222" i="2" l="1"/>
  <c r="T223" i="2"/>
  <c r="O399" i="2"/>
  <c r="T400" i="2"/>
  <c r="T282" i="2"/>
  <c r="O281" i="2"/>
  <c r="T341" i="2"/>
  <c r="O340" i="2"/>
  <c r="T164" i="2"/>
  <c r="O163" i="2"/>
  <c r="O105" i="2"/>
  <c r="T106" i="2"/>
  <c r="P36" i="2"/>
  <c r="R36" i="2" s="1"/>
  <c r="S36" i="2" s="1"/>
  <c r="N37" i="2" s="1"/>
  <c r="I35" i="3"/>
  <c r="D34" i="3"/>
  <c r="E25" i="3"/>
  <c r="G25" i="3" s="1"/>
  <c r="H25" i="3" s="1"/>
  <c r="C26" i="3" s="1"/>
  <c r="C33" i="2"/>
  <c r="I81" i="2"/>
  <c r="D80" i="2"/>
  <c r="T283" i="2" l="1"/>
  <c r="O282" i="2"/>
  <c r="O164" i="2"/>
  <c r="T165" i="2"/>
  <c r="O223" i="2"/>
  <c r="T224" i="2"/>
  <c r="T401" i="2"/>
  <c r="O400" i="2"/>
  <c r="T342" i="2"/>
  <c r="O341" i="2"/>
  <c r="T107" i="2"/>
  <c r="O106" i="2"/>
  <c r="P37" i="2"/>
  <c r="R37" i="2" s="1"/>
  <c r="S37" i="2"/>
  <c r="N38" i="2" s="1"/>
  <c r="I36" i="3"/>
  <c r="D35" i="3"/>
  <c r="E26" i="3"/>
  <c r="G26" i="3" s="1"/>
  <c r="H26" i="3" s="1"/>
  <c r="C27" i="3" s="1"/>
  <c r="E33" i="2"/>
  <c r="G33" i="2" s="1"/>
  <c r="H33" i="2" s="1"/>
  <c r="D81" i="2"/>
  <c r="I82" i="2"/>
  <c r="O224" i="2" l="1"/>
  <c r="T225" i="2"/>
  <c r="O165" i="2"/>
  <c r="T166" i="2"/>
  <c r="T343" i="2"/>
  <c r="O342" i="2"/>
  <c r="T402" i="2"/>
  <c r="O401" i="2"/>
  <c r="O283" i="2"/>
  <c r="T284" i="2"/>
  <c r="O107" i="2"/>
  <c r="T108" i="2"/>
  <c r="P38" i="2"/>
  <c r="R38" i="2" s="1"/>
  <c r="S38" i="2" s="1"/>
  <c r="N39" i="2" s="1"/>
  <c r="I37" i="3"/>
  <c r="D36" i="3"/>
  <c r="E27" i="3"/>
  <c r="G27" i="3" s="1"/>
  <c r="H27" i="3" s="1"/>
  <c r="C28" i="3" s="1"/>
  <c r="C34" i="2"/>
  <c r="I83" i="2"/>
  <c r="D82" i="2"/>
  <c r="O402" i="2" l="1"/>
  <c r="T403" i="2"/>
  <c r="T344" i="2"/>
  <c r="O343" i="2"/>
  <c r="T285" i="2"/>
  <c r="O284" i="2"/>
  <c r="T167" i="2"/>
  <c r="O166" i="2"/>
  <c r="O225" i="2"/>
  <c r="T226" i="2"/>
  <c r="T109" i="2"/>
  <c r="O108" i="2"/>
  <c r="P39" i="2"/>
  <c r="R39" i="2" s="1"/>
  <c r="S39" i="2" s="1"/>
  <c r="N40" i="2" s="1"/>
  <c r="I38" i="3"/>
  <c r="D37" i="3"/>
  <c r="E28" i="3"/>
  <c r="G28" i="3" s="1"/>
  <c r="H28" i="3" s="1"/>
  <c r="C29" i="3" s="1"/>
  <c r="E34" i="2"/>
  <c r="G34" i="2" s="1"/>
  <c r="H34" i="2" s="1"/>
  <c r="I84" i="2"/>
  <c r="D83" i="2"/>
  <c r="O285" i="2" l="1"/>
  <c r="T286" i="2"/>
  <c r="T227" i="2"/>
  <c r="O226" i="2"/>
  <c r="T345" i="2"/>
  <c r="O344" i="2"/>
  <c r="T404" i="2"/>
  <c r="O403" i="2"/>
  <c r="T168" i="2"/>
  <c r="O167" i="2"/>
  <c r="O109" i="2"/>
  <c r="T110" i="2"/>
  <c r="P40" i="2"/>
  <c r="R40" i="2" s="1"/>
  <c r="S40" i="2" s="1"/>
  <c r="N41" i="2" s="1"/>
  <c r="D38" i="3"/>
  <c r="I39" i="3"/>
  <c r="E29" i="3"/>
  <c r="G29" i="3" s="1"/>
  <c r="H29" i="3" s="1"/>
  <c r="C30" i="3" s="1"/>
  <c r="C35" i="2"/>
  <c r="D84" i="2"/>
  <c r="I85" i="2"/>
  <c r="T169" i="2" l="1"/>
  <c r="O168" i="2"/>
  <c r="T228" i="2"/>
  <c r="O227" i="2"/>
  <c r="T287" i="2"/>
  <c r="O286" i="2"/>
  <c r="O345" i="2"/>
  <c r="T346" i="2"/>
  <c r="O404" i="2"/>
  <c r="T405" i="2"/>
  <c r="T111" i="2"/>
  <c r="O110" i="2"/>
  <c r="P41" i="2"/>
  <c r="R41" i="2" s="1"/>
  <c r="S41" i="2" s="1"/>
  <c r="N42" i="2" s="1"/>
  <c r="D39" i="3"/>
  <c r="I40" i="3"/>
  <c r="E30" i="3"/>
  <c r="G30" i="3" s="1"/>
  <c r="H30" i="3" s="1"/>
  <c r="C31" i="3" s="1"/>
  <c r="E35" i="2"/>
  <c r="G35" i="2" s="1"/>
  <c r="H35" i="2" s="1"/>
  <c r="D85" i="2"/>
  <c r="I86" i="2"/>
  <c r="T288" i="2" l="1"/>
  <c r="O287" i="2"/>
  <c r="O405" i="2"/>
  <c r="T406" i="2"/>
  <c r="T347" i="2"/>
  <c r="O346" i="2"/>
  <c r="T229" i="2"/>
  <c r="O228" i="2"/>
  <c r="T170" i="2"/>
  <c r="O169" i="2"/>
  <c r="O111" i="2"/>
  <c r="T112" i="2"/>
  <c r="P42" i="2"/>
  <c r="R42" i="2" s="1"/>
  <c r="S42" i="2" s="1"/>
  <c r="N43" i="2" s="1"/>
  <c r="I41" i="3"/>
  <c r="D40" i="3"/>
  <c r="E31" i="3"/>
  <c r="G31" i="3" s="1"/>
  <c r="H31" i="3" s="1"/>
  <c r="C32" i="3" s="1"/>
  <c r="C36" i="2"/>
  <c r="I87" i="2"/>
  <c r="D86" i="2"/>
  <c r="T407" i="2" l="1"/>
  <c r="O406" i="2"/>
  <c r="O170" i="2"/>
  <c r="T171" i="2"/>
  <c r="O347" i="2"/>
  <c r="T348" i="2"/>
  <c r="O229" i="2"/>
  <c r="T230" i="2"/>
  <c r="O288" i="2"/>
  <c r="T289" i="2"/>
  <c r="T113" i="2"/>
  <c r="O112" i="2"/>
  <c r="P43" i="2"/>
  <c r="R43" i="2" s="1"/>
  <c r="S43" i="2" s="1"/>
  <c r="N44" i="2" s="1"/>
  <c r="I42" i="3"/>
  <c r="D41" i="3"/>
  <c r="E32" i="3"/>
  <c r="G32" i="3" s="1"/>
  <c r="H32" i="3" s="1"/>
  <c r="C33" i="3" s="1"/>
  <c r="E36" i="2"/>
  <c r="G36" i="2" s="1"/>
  <c r="H36" i="2" s="1"/>
  <c r="D87" i="2"/>
  <c r="I88" i="2"/>
  <c r="O348" i="2" l="1"/>
  <c r="T349" i="2"/>
  <c r="T290" i="2"/>
  <c r="O289" i="2"/>
  <c r="O171" i="2"/>
  <c r="T172" i="2"/>
  <c r="O230" i="2"/>
  <c r="T231" i="2"/>
  <c r="O407" i="2"/>
  <c r="T408" i="2"/>
  <c r="O113" i="2"/>
  <c r="T114" i="2"/>
  <c r="P44" i="2"/>
  <c r="R44" i="2" s="1"/>
  <c r="S44" i="2" s="1"/>
  <c r="N45" i="2" s="1"/>
  <c r="I43" i="3"/>
  <c r="D42" i="3"/>
  <c r="E33" i="3"/>
  <c r="G33" i="3" s="1"/>
  <c r="H33" i="3" s="1"/>
  <c r="C34" i="3" s="1"/>
  <c r="C37" i="2"/>
  <c r="I89" i="2"/>
  <c r="D88" i="2"/>
  <c r="O290" i="2" l="1"/>
  <c r="T291" i="2"/>
  <c r="T232" i="2"/>
  <c r="O231" i="2"/>
  <c r="T350" i="2"/>
  <c r="O349" i="2"/>
  <c r="T173" i="2"/>
  <c r="O172" i="2"/>
  <c r="T409" i="2"/>
  <c r="O408" i="2"/>
  <c r="O114" i="2"/>
  <c r="T115" i="2"/>
  <c r="P45" i="2"/>
  <c r="R45" i="2" s="1"/>
  <c r="S45" i="2" s="1"/>
  <c r="N46" i="2" s="1"/>
  <c r="I44" i="3"/>
  <c r="D43" i="3"/>
  <c r="E34" i="3"/>
  <c r="G34" i="3" s="1"/>
  <c r="H34" i="3" s="1"/>
  <c r="C35" i="3" s="1"/>
  <c r="E37" i="2"/>
  <c r="G37" i="2" s="1"/>
  <c r="H37" i="2" s="1"/>
  <c r="I90" i="2"/>
  <c r="D89" i="2"/>
  <c r="T351" i="2" l="1"/>
  <c r="O350" i="2"/>
  <c r="T410" i="2"/>
  <c r="O409" i="2"/>
  <c r="O232" i="2"/>
  <c r="T233" i="2"/>
  <c r="O291" i="2"/>
  <c r="T292" i="2"/>
  <c r="O173" i="2"/>
  <c r="T174" i="2"/>
  <c r="T116" i="2"/>
  <c r="O115" i="2"/>
  <c r="P46" i="2"/>
  <c r="R46" i="2" s="1"/>
  <c r="S46" i="2" s="1"/>
  <c r="N47" i="2" s="1"/>
  <c r="D44" i="3"/>
  <c r="I45" i="3"/>
  <c r="E35" i="3"/>
  <c r="G35" i="3" s="1"/>
  <c r="H35" i="3" s="1"/>
  <c r="C36" i="3" s="1"/>
  <c r="C38" i="2"/>
  <c r="I91" i="2"/>
  <c r="D90" i="2"/>
  <c r="O174" i="2" l="1"/>
  <c r="T175" i="2"/>
  <c r="T293" i="2"/>
  <c r="O292" i="2"/>
  <c r="O233" i="2"/>
  <c r="T234" i="2"/>
  <c r="T411" i="2"/>
  <c r="O410" i="2"/>
  <c r="O351" i="2"/>
  <c r="T352" i="2"/>
  <c r="T117" i="2"/>
  <c r="O116" i="2"/>
  <c r="P47" i="2"/>
  <c r="R47" i="2" s="1"/>
  <c r="S47" i="2" s="1"/>
  <c r="N48" i="2" s="1"/>
  <c r="I46" i="3"/>
  <c r="D45" i="3"/>
  <c r="E36" i="3"/>
  <c r="G36" i="3" s="1"/>
  <c r="H36" i="3" s="1"/>
  <c r="C37" i="3" s="1"/>
  <c r="E38" i="2"/>
  <c r="G38" i="2" s="1"/>
  <c r="H38" i="2" s="1"/>
  <c r="D91" i="2"/>
  <c r="I92" i="2"/>
  <c r="T353" i="2" l="1"/>
  <c r="O352" i="2"/>
  <c r="T294" i="2"/>
  <c r="O293" i="2"/>
  <c r="O175" i="2"/>
  <c r="T176" i="2"/>
  <c r="T235" i="2"/>
  <c r="O234" i="2"/>
  <c r="T412" i="2"/>
  <c r="O411" i="2"/>
  <c r="O117" i="2"/>
  <c r="T118" i="2"/>
  <c r="P48" i="2"/>
  <c r="R48" i="2" s="1"/>
  <c r="S48" i="2"/>
  <c r="N49" i="2" s="1"/>
  <c r="I47" i="3"/>
  <c r="D46" i="3"/>
  <c r="E37" i="3"/>
  <c r="G37" i="3" s="1"/>
  <c r="H37" i="3" s="1"/>
  <c r="C38" i="3" s="1"/>
  <c r="C39" i="2"/>
  <c r="I93" i="2"/>
  <c r="D92" i="2"/>
  <c r="O412" i="2" l="1"/>
  <c r="T413" i="2"/>
  <c r="O294" i="2"/>
  <c r="T295" i="2"/>
  <c r="O176" i="2"/>
  <c r="T177" i="2"/>
  <c r="O235" i="2"/>
  <c r="T236" i="2"/>
  <c r="O353" i="2"/>
  <c r="T354" i="2"/>
  <c r="T119" i="2"/>
  <c r="O118" i="2"/>
  <c r="P49" i="2"/>
  <c r="R49" i="2" s="1"/>
  <c r="S49" i="2" s="1"/>
  <c r="N50" i="2" s="1"/>
  <c r="I48" i="3"/>
  <c r="D47" i="3"/>
  <c r="E38" i="3"/>
  <c r="G38" i="3" s="1"/>
  <c r="H38" i="3" s="1"/>
  <c r="C39" i="3" s="1"/>
  <c r="E39" i="2"/>
  <c r="G39" i="2" s="1"/>
  <c r="H39" i="2" s="1"/>
  <c r="D93" i="2"/>
  <c r="I94" i="2"/>
  <c r="T178" i="2" l="1"/>
  <c r="O177" i="2"/>
  <c r="T355" i="2"/>
  <c r="O354" i="2"/>
  <c r="T296" i="2"/>
  <c r="O295" i="2"/>
  <c r="O236" i="2"/>
  <c r="T237" i="2"/>
  <c r="O413" i="2"/>
  <c r="T414" i="2"/>
  <c r="T120" i="2"/>
  <c r="O119" i="2"/>
  <c r="P50" i="2"/>
  <c r="R50" i="2" s="1"/>
  <c r="S50" i="2" s="1"/>
  <c r="N51" i="2" s="1"/>
  <c r="D48" i="3"/>
  <c r="I49" i="3"/>
  <c r="E39" i="3"/>
  <c r="G39" i="3" s="1"/>
  <c r="H39" i="3" s="1"/>
  <c r="C40" i="3" s="1"/>
  <c r="C40" i="2"/>
  <c r="I95" i="2"/>
  <c r="D94" i="2"/>
  <c r="O296" i="2" l="1"/>
  <c r="T297" i="2"/>
  <c r="T415" i="2"/>
  <c r="O414" i="2"/>
  <c r="O355" i="2"/>
  <c r="T356" i="2"/>
  <c r="T238" i="2"/>
  <c r="O237" i="2"/>
  <c r="T179" i="2"/>
  <c r="O178" i="2"/>
  <c r="O120" i="2"/>
  <c r="T121" i="2"/>
  <c r="P51" i="2"/>
  <c r="R51" i="2" s="1"/>
  <c r="S51" i="2" s="1"/>
  <c r="N52" i="2" s="1"/>
  <c r="I50" i="3"/>
  <c r="D49" i="3"/>
  <c r="E40" i="3"/>
  <c r="G40" i="3" s="1"/>
  <c r="H40" i="3" s="1"/>
  <c r="C41" i="3" s="1"/>
  <c r="E40" i="2"/>
  <c r="G40" i="2" s="1"/>
  <c r="H40" i="2" s="1"/>
  <c r="I96" i="2"/>
  <c r="D95" i="2"/>
  <c r="O179" i="2" l="1"/>
  <c r="T180" i="2"/>
  <c r="T416" i="2"/>
  <c r="O415" i="2"/>
  <c r="T298" i="2"/>
  <c r="O297" i="2"/>
  <c r="O356" i="2"/>
  <c r="T357" i="2"/>
  <c r="T239" i="2"/>
  <c r="O238" i="2"/>
  <c r="T122" i="2"/>
  <c r="O121" i="2"/>
  <c r="P52" i="2"/>
  <c r="R52" i="2" s="1"/>
  <c r="S52" i="2" s="1"/>
  <c r="N53" i="2" s="1"/>
  <c r="I51" i="3"/>
  <c r="D50" i="3"/>
  <c r="E41" i="3"/>
  <c r="G41" i="3" s="1"/>
  <c r="H41" i="3" s="1"/>
  <c r="C42" i="3" s="1"/>
  <c r="C41" i="2"/>
  <c r="I97" i="2"/>
  <c r="D96" i="2"/>
  <c r="O357" i="2" l="1"/>
  <c r="T358" i="2"/>
  <c r="O180" i="2"/>
  <c r="T181" i="2"/>
  <c r="O298" i="2"/>
  <c r="T299" i="2"/>
  <c r="T240" i="2"/>
  <c r="O239" i="2"/>
  <c r="T417" i="2"/>
  <c r="O416" i="2"/>
  <c r="T123" i="2"/>
  <c r="O122" i="2"/>
  <c r="P53" i="2"/>
  <c r="R53" i="2" s="1"/>
  <c r="S53" i="2" s="1"/>
  <c r="N54" i="2" s="1"/>
  <c r="I52" i="3"/>
  <c r="D51" i="3"/>
  <c r="E42" i="3"/>
  <c r="G42" i="3" s="1"/>
  <c r="H42" i="3" s="1"/>
  <c r="C43" i="3" s="1"/>
  <c r="E41" i="2"/>
  <c r="G41" i="2" s="1"/>
  <c r="H41" i="2" s="1"/>
  <c r="D97" i="2"/>
  <c r="I98" i="2"/>
  <c r="T418" i="2" l="1"/>
  <c r="O417" i="2"/>
  <c r="T359" i="2"/>
  <c r="O358" i="2"/>
  <c r="T300" i="2"/>
  <c r="O299" i="2"/>
  <c r="O181" i="2"/>
  <c r="T182" i="2"/>
  <c r="T241" i="2"/>
  <c r="O240" i="2"/>
  <c r="T124" i="2"/>
  <c r="O123" i="2"/>
  <c r="P54" i="2"/>
  <c r="R54" i="2" s="1"/>
  <c r="S54" i="2" s="1"/>
  <c r="N55" i="2" s="1"/>
  <c r="I53" i="3"/>
  <c r="D52" i="3"/>
  <c r="E43" i="3"/>
  <c r="G43" i="3" s="1"/>
  <c r="H43" i="3" s="1"/>
  <c r="C44" i="3" s="1"/>
  <c r="C42" i="2"/>
  <c r="I99" i="2"/>
  <c r="D98" i="2"/>
  <c r="O241" i="2" l="1"/>
  <c r="T242" i="2"/>
  <c r="O359" i="2"/>
  <c r="T360" i="2"/>
  <c r="O300" i="2"/>
  <c r="T301" i="2"/>
  <c r="O182" i="2"/>
  <c r="T183" i="2"/>
  <c r="O418" i="2"/>
  <c r="T419" i="2"/>
  <c r="O124" i="2"/>
  <c r="T125" i="2"/>
  <c r="P55" i="2"/>
  <c r="R55" i="2" s="1"/>
  <c r="S55" i="2" s="1"/>
  <c r="N56" i="2" s="1"/>
  <c r="D53" i="3"/>
  <c r="I54" i="3"/>
  <c r="E44" i="3"/>
  <c r="G44" i="3" s="1"/>
  <c r="H44" i="3" s="1"/>
  <c r="C45" i="3" s="1"/>
  <c r="E42" i="2"/>
  <c r="G42" i="2" s="1"/>
  <c r="H42" i="2" s="1"/>
  <c r="I100" i="2"/>
  <c r="D99" i="2"/>
  <c r="O419" i="2" l="1"/>
  <c r="T420" i="2"/>
  <c r="O183" i="2"/>
  <c r="T184" i="2"/>
  <c r="O242" i="2"/>
  <c r="T243" i="2"/>
  <c r="O301" i="2"/>
  <c r="T302" i="2"/>
  <c r="T361" i="2"/>
  <c r="O360" i="2"/>
  <c r="T126" i="2"/>
  <c r="O125" i="2"/>
  <c r="P56" i="2"/>
  <c r="R56" i="2" s="1"/>
  <c r="S56" i="2"/>
  <c r="N57" i="2" s="1"/>
  <c r="D54" i="3"/>
  <c r="I55" i="3"/>
  <c r="E45" i="3"/>
  <c r="G45" i="3" s="1"/>
  <c r="H45" i="3" s="1"/>
  <c r="C46" i="3" s="1"/>
  <c r="C43" i="2"/>
  <c r="D100" i="2"/>
  <c r="I101" i="2"/>
  <c r="T185" i="2" l="1"/>
  <c r="O184" i="2"/>
  <c r="O361" i="2"/>
  <c r="T362" i="2"/>
  <c r="O302" i="2"/>
  <c r="T303" i="2"/>
  <c r="T421" i="2"/>
  <c r="O420" i="2"/>
  <c r="O243" i="2"/>
  <c r="T244" i="2"/>
  <c r="O126" i="2"/>
  <c r="T127" i="2"/>
  <c r="P57" i="2"/>
  <c r="R57" i="2" s="1"/>
  <c r="S57" i="2" s="1"/>
  <c r="N58" i="2" s="1"/>
  <c r="I56" i="3"/>
  <c r="D55" i="3"/>
  <c r="E46" i="3"/>
  <c r="G46" i="3" s="1"/>
  <c r="H46" i="3" s="1"/>
  <c r="C47" i="3" s="1"/>
  <c r="E43" i="2"/>
  <c r="G43" i="2" s="1"/>
  <c r="H43" i="2" s="1"/>
  <c r="D101" i="2"/>
  <c r="I102" i="2"/>
  <c r="O303" i="2" l="1"/>
  <c r="T304" i="2"/>
  <c r="O362" i="2"/>
  <c r="T363" i="2"/>
  <c r="O244" i="2"/>
  <c r="T245" i="2"/>
  <c r="O421" i="2"/>
  <c r="T422" i="2"/>
  <c r="O185" i="2"/>
  <c r="T186" i="2"/>
  <c r="O127" i="2"/>
  <c r="T128" i="2"/>
  <c r="P58" i="2"/>
  <c r="R58" i="2" s="1"/>
  <c r="S58" i="2" s="1"/>
  <c r="N59" i="2" s="1"/>
  <c r="D56" i="3"/>
  <c r="I57" i="3"/>
  <c r="E47" i="3"/>
  <c r="G47" i="3" s="1"/>
  <c r="H47" i="3" s="1"/>
  <c r="C48" i="3" s="1"/>
  <c r="C44" i="2"/>
  <c r="I103" i="2"/>
  <c r="D102" i="2"/>
  <c r="O245" i="2" l="1"/>
  <c r="T246" i="2"/>
  <c r="O186" i="2"/>
  <c r="T187" i="2"/>
  <c r="T364" i="2"/>
  <c r="O363" i="2"/>
  <c r="O422" i="2"/>
  <c r="T423" i="2"/>
  <c r="O304" i="2"/>
  <c r="T305" i="2"/>
  <c r="O128" i="2"/>
  <c r="T129" i="2"/>
  <c r="P59" i="2"/>
  <c r="R59" i="2" s="1"/>
  <c r="S59" i="2" s="1"/>
  <c r="N60" i="2" s="1"/>
  <c r="D57" i="3"/>
  <c r="I58" i="3"/>
  <c r="E48" i="3"/>
  <c r="G48" i="3" s="1"/>
  <c r="H48" i="3" s="1"/>
  <c r="C49" i="3" s="1"/>
  <c r="E44" i="2"/>
  <c r="G44" i="2" s="1"/>
  <c r="H44" i="2" s="1"/>
  <c r="D103" i="2"/>
  <c r="I104" i="2"/>
  <c r="T365" i="2" l="1"/>
  <c r="O364" i="2"/>
  <c r="T247" i="2"/>
  <c r="O246" i="2"/>
  <c r="O305" i="2"/>
  <c r="T306" i="2"/>
  <c r="O187" i="2"/>
  <c r="T188" i="2"/>
  <c r="T424" i="2"/>
  <c r="O423" i="2"/>
  <c r="O129" i="2"/>
  <c r="T130" i="2"/>
  <c r="P60" i="2"/>
  <c r="R60" i="2" s="1"/>
  <c r="S60" i="2" s="1"/>
  <c r="N61" i="2" s="1"/>
  <c r="D58" i="3"/>
  <c r="I59" i="3"/>
  <c r="E49" i="3"/>
  <c r="G49" i="3" s="1"/>
  <c r="H49" i="3" s="1"/>
  <c r="C50" i="3" s="1"/>
  <c r="C45" i="2"/>
  <c r="I105" i="2"/>
  <c r="D104" i="2"/>
  <c r="T307" i="2" l="1"/>
  <c r="O306" i="2"/>
  <c r="T189" i="2"/>
  <c r="O188" i="2"/>
  <c r="O424" i="2"/>
  <c r="T425" i="2"/>
  <c r="O247" i="2"/>
  <c r="T248" i="2"/>
  <c r="O365" i="2"/>
  <c r="T366" i="2"/>
  <c r="O130" i="2"/>
  <c r="T131" i="2"/>
  <c r="P61" i="2"/>
  <c r="R61" i="2" s="1"/>
  <c r="S61" i="2" s="1"/>
  <c r="N62" i="2" s="1"/>
  <c r="I60" i="3"/>
  <c r="D59" i="3"/>
  <c r="E50" i="3"/>
  <c r="G50" i="3" s="1"/>
  <c r="H50" i="3" s="1"/>
  <c r="C51" i="3" s="1"/>
  <c r="E45" i="2"/>
  <c r="G45" i="2" s="1"/>
  <c r="H45" i="2" s="1"/>
  <c r="I106" i="2"/>
  <c r="D105" i="2"/>
  <c r="T190" i="2" l="1"/>
  <c r="O189" i="2"/>
  <c r="O248" i="2"/>
  <c r="T249" i="2"/>
  <c r="T426" i="2"/>
  <c r="O425" i="2"/>
  <c r="O366" i="2"/>
  <c r="T367" i="2"/>
  <c r="O307" i="2"/>
  <c r="T308" i="2"/>
  <c r="T132" i="2"/>
  <c r="O131" i="2"/>
  <c r="P62" i="2"/>
  <c r="R62" i="2" s="1"/>
  <c r="S62" i="2" s="1"/>
  <c r="N63" i="2" s="1"/>
  <c r="I61" i="3"/>
  <c r="D60" i="3"/>
  <c r="E51" i="3"/>
  <c r="G51" i="3" s="1"/>
  <c r="H51" i="3" s="1"/>
  <c r="C52" i="3" s="1"/>
  <c r="C46" i="2"/>
  <c r="I107" i="2"/>
  <c r="D106" i="2"/>
  <c r="T427" i="2" l="1"/>
  <c r="O426" i="2"/>
  <c r="O308" i="2"/>
  <c r="T309" i="2"/>
  <c r="T250" i="2"/>
  <c r="O249" i="2"/>
  <c r="T368" i="2"/>
  <c r="O367" i="2"/>
  <c r="O190" i="2"/>
  <c r="T191" i="2"/>
  <c r="T133" i="2"/>
  <c r="O132" i="2"/>
  <c r="P63" i="2"/>
  <c r="R63" i="2" s="1"/>
  <c r="S63" i="2" s="1"/>
  <c r="N64" i="2" s="1"/>
  <c r="D61" i="3"/>
  <c r="I62" i="3"/>
  <c r="E52" i="3"/>
  <c r="G52" i="3" s="1"/>
  <c r="H52" i="3" s="1"/>
  <c r="C53" i="3" s="1"/>
  <c r="E46" i="2"/>
  <c r="G46" i="2" s="1"/>
  <c r="H46" i="2" s="1"/>
  <c r="I108" i="2"/>
  <c r="D107" i="2"/>
  <c r="T251" i="2" l="1"/>
  <c r="O250" i="2"/>
  <c r="T192" i="2"/>
  <c r="O191" i="2"/>
  <c r="T310" i="2"/>
  <c r="O309" i="2"/>
  <c r="O368" i="2"/>
  <c r="T369" i="2"/>
  <c r="O427" i="2"/>
  <c r="T428" i="2"/>
  <c r="O133" i="2"/>
  <c r="T134" i="2"/>
  <c r="P64" i="2"/>
  <c r="R64" i="2" s="1"/>
  <c r="S64" i="2" s="1"/>
  <c r="N65" i="2" s="1"/>
  <c r="D62" i="3"/>
  <c r="I63" i="3"/>
  <c r="E53" i="3"/>
  <c r="G53" i="3" s="1"/>
  <c r="H53" i="3" s="1"/>
  <c r="C54" i="3" s="1"/>
  <c r="C47" i="2"/>
  <c r="D108" i="2"/>
  <c r="I109" i="2"/>
  <c r="T193" i="2" l="1"/>
  <c r="O192" i="2"/>
  <c r="T370" i="2"/>
  <c r="O369" i="2"/>
  <c r="O310" i="2"/>
  <c r="T311" i="2"/>
  <c r="O428" i="2"/>
  <c r="T429" i="2"/>
  <c r="O251" i="2"/>
  <c r="T252" i="2"/>
  <c r="T135" i="2"/>
  <c r="O134" i="2"/>
  <c r="P65" i="2"/>
  <c r="R65" i="2" s="1"/>
  <c r="S65" i="2" s="1"/>
  <c r="N66" i="2" s="1"/>
  <c r="I64" i="3"/>
  <c r="D63" i="3"/>
  <c r="E54" i="3"/>
  <c r="G54" i="3" s="1"/>
  <c r="H54" i="3" s="1"/>
  <c r="C55" i="3" s="1"/>
  <c r="E47" i="2"/>
  <c r="G47" i="2" s="1"/>
  <c r="H47" i="2" s="1"/>
  <c r="D109" i="2"/>
  <c r="I110" i="2"/>
  <c r="T253" i="2" l="1"/>
  <c r="O252" i="2"/>
  <c r="O311" i="2"/>
  <c r="T312" i="2"/>
  <c r="T371" i="2"/>
  <c r="O370" i="2"/>
  <c r="O429" i="2"/>
  <c r="T430" i="2"/>
  <c r="O193" i="2"/>
  <c r="T194" i="2"/>
  <c r="O135" i="2"/>
  <c r="T136" i="2"/>
  <c r="P66" i="2"/>
  <c r="R66" i="2" s="1"/>
  <c r="S66" i="2" s="1"/>
  <c r="N67" i="2" s="1"/>
  <c r="I65" i="3"/>
  <c r="D64" i="3"/>
  <c r="E55" i="3"/>
  <c r="G55" i="3" s="1"/>
  <c r="H55" i="3" s="1"/>
  <c r="C56" i="3" s="1"/>
  <c r="C48" i="2"/>
  <c r="I111" i="2"/>
  <c r="D110" i="2"/>
  <c r="T313" i="2" l="1"/>
  <c r="O312" i="2"/>
  <c r="T431" i="2"/>
  <c r="O430" i="2"/>
  <c r="O371" i="2"/>
  <c r="T372" i="2"/>
  <c r="T195" i="2"/>
  <c r="O194" i="2"/>
  <c r="T254" i="2"/>
  <c r="O253" i="2"/>
  <c r="T137" i="2"/>
  <c r="O136" i="2"/>
  <c r="P67" i="2"/>
  <c r="R67" i="2" s="1"/>
  <c r="S67" i="2" s="1"/>
  <c r="N68" i="2" s="1"/>
  <c r="I66" i="3"/>
  <c r="D65" i="3"/>
  <c r="E56" i="3"/>
  <c r="G56" i="3" s="1"/>
  <c r="H56" i="3" s="1"/>
  <c r="C57" i="3" s="1"/>
  <c r="E48" i="2"/>
  <c r="G48" i="2" s="1"/>
  <c r="H48" i="2" s="1"/>
  <c r="I112" i="2"/>
  <c r="D111" i="2"/>
  <c r="O372" i="2" l="1"/>
  <c r="T373" i="2"/>
  <c r="O254" i="2"/>
  <c r="T255" i="2"/>
  <c r="T432" i="2"/>
  <c r="O431" i="2"/>
  <c r="T196" i="2"/>
  <c r="O195" i="2"/>
  <c r="O313" i="2"/>
  <c r="T314" i="2"/>
  <c r="O137" i="2"/>
  <c r="T138" i="2"/>
  <c r="P68" i="2"/>
  <c r="R68" i="2" s="1"/>
  <c r="S68" i="2"/>
  <c r="N69" i="2" s="1"/>
  <c r="D66" i="3"/>
  <c r="I67" i="3"/>
  <c r="E57" i="3"/>
  <c r="G57" i="3" s="1"/>
  <c r="H57" i="3" s="1"/>
  <c r="C58" i="3" s="1"/>
  <c r="C49" i="2"/>
  <c r="D112" i="2"/>
  <c r="I113" i="2"/>
  <c r="O432" i="2" l="1"/>
  <c r="T433" i="2"/>
  <c r="O314" i="2"/>
  <c r="T315" i="2"/>
  <c r="O255" i="2"/>
  <c r="T256" i="2"/>
  <c r="O373" i="2"/>
  <c r="T374" i="2"/>
  <c r="T197" i="2"/>
  <c r="O196" i="2"/>
  <c r="T139" i="2"/>
  <c r="O139" i="2" s="1"/>
  <c r="O138" i="2"/>
  <c r="P69" i="2"/>
  <c r="R69" i="2" s="1"/>
  <c r="S69" i="2"/>
  <c r="N70" i="2" s="1"/>
  <c r="I68" i="3"/>
  <c r="D67" i="3"/>
  <c r="E58" i="3"/>
  <c r="G58" i="3" s="1"/>
  <c r="H58" i="3" s="1"/>
  <c r="C59" i="3" s="1"/>
  <c r="E49" i="2"/>
  <c r="G49" i="2" s="1"/>
  <c r="H49" i="2" s="1"/>
  <c r="I114" i="2"/>
  <c r="D113" i="2"/>
  <c r="T257" i="2" l="1"/>
  <c r="O256" i="2"/>
  <c r="T316" i="2"/>
  <c r="O315" i="2"/>
  <c r="T198" i="2"/>
  <c r="O197" i="2"/>
  <c r="T375" i="2"/>
  <c r="O374" i="2"/>
  <c r="O433" i="2"/>
  <c r="T434" i="2"/>
  <c r="P70" i="2"/>
  <c r="R70" i="2" s="1"/>
  <c r="S70" i="2" s="1"/>
  <c r="N71" i="2" s="1"/>
  <c r="I69" i="3"/>
  <c r="D68" i="3"/>
  <c r="E59" i="3"/>
  <c r="G59" i="3" s="1"/>
  <c r="H59" i="3" s="1"/>
  <c r="C60" i="3" s="1"/>
  <c r="C50" i="2"/>
  <c r="D114" i="2"/>
  <c r="I115" i="2"/>
  <c r="T199" i="2" l="1"/>
  <c r="O199" i="2" s="1"/>
  <c r="O198" i="2"/>
  <c r="T435" i="2"/>
  <c r="O434" i="2"/>
  <c r="O316" i="2"/>
  <c r="T317" i="2"/>
  <c r="T376" i="2"/>
  <c r="O375" i="2"/>
  <c r="T258" i="2"/>
  <c r="O257" i="2"/>
  <c r="P71" i="2"/>
  <c r="R71" i="2" s="1"/>
  <c r="S71" i="2" s="1"/>
  <c r="N72" i="2" s="1"/>
  <c r="D69" i="3"/>
  <c r="I70" i="3"/>
  <c r="E60" i="3"/>
  <c r="G60" i="3" s="1"/>
  <c r="H60" i="3" s="1"/>
  <c r="C61" i="3" s="1"/>
  <c r="E50" i="2"/>
  <c r="G50" i="2" s="1"/>
  <c r="H50" i="2" s="1"/>
  <c r="D115" i="2"/>
  <c r="I116" i="2"/>
  <c r="T318" i="2" l="1"/>
  <c r="O317" i="2"/>
  <c r="T259" i="2"/>
  <c r="O259" i="2" s="1"/>
  <c r="O258" i="2"/>
  <c r="T436" i="2"/>
  <c r="O435" i="2"/>
  <c r="T377" i="2"/>
  <c r="O376" i="2"/>
  <c r="P72" i="2"/>
  <c r="R72" i="2" s="1"/>
  <c r="S72" i="2" s="1"/>
  <c r="N73" i="2" s="1"/>
  <c r="D70" i="3"/>
  <c r="I71" i="3"/>
  <c r="E61" i="3"/>
  <c r="G61" i="3" s="1"/>
  <c r="H61" i="3" s="1"/>
  <c r="C62" i="3" s="1"/>
  <c r="C51" i="2"/>
  <c r="I117" i="2"/>
  <c r="D116" i="2"/>
  <c r="T437" i="2" l="1"/>
  <c r="O436" i="2"/>
  <c r="T378" i="2"/>
  <c r="O377" i="2"/>
  <c r="T319" i="2"/>
  <c r="O319" i="2" s="1"/>
  <c r="O318" i="2"/>
  <c r="P73" i="2"/>
  <c r="R73" i="2" s="1"/>
  <c r="S73" i="2" s="1"/>
  <c r="N74" i="2" s="1"/>
  <c r="D71" i="3"/>
  <c r="I72" i="3"/>
  <c r="E62" i="3"/>
  <c r="G62" i="3" s="1"/>
  <c r="H62" i="3" s="1"/>
  <c r="C63" i="3" s="1"/>
  <c r="E51" i="2"/>
  <c r="G51" i="2" s="1"/>
  <c r="H51" i="2" s="1"/>
  <c r="I118" i="2"/>
  <c r="D117" i="2"/>
  <c r="T379" i="2" l="1"/>
  <c r="O379" i="2" s="1"/>
  <c r="O378" i="2"/>
  <c r="O437" i="2"/>
  <c r="T438" i="2"/>
  <c r="P74" i="2"/>
  <c r="R74" i="2" s="1"/>
  <c r="S74" i="2"/>
  <c r="N75" i="2" s="1"/>
  <c r="D72" i="3"/>
  <c r="I73" i="3"/>
  <c r="E63" i="3"/>
  <c r="G63" i="3" s="1"/>
  <c r="H63" i="3" s="1"/>
  <c r="C64" i="3" s="1"/>
  <c r="C52" i="2"/>
  <c r="D118" i="2"/>
  <c r="I119" i="2"/>
  <c r="T439" i="2" l="1"/>
  <c r="O439" i="2" s="1"/>
  <c r="O438" i="2"/>
  <c r="P75" i="2"/>
  <c r="R75" i="2" s="1"/>
  <c r="S75" i="2"/>
  <c r="N76" i="2" s="1"/>
  <c r="I74" i="3"/>
  <c r="D73" i="3"/>
  <c r="E64" i="3"/>
  <c r="G64" i="3" s="1"/>
  <c r="H64" i="3" s="1"/>
  <c r="C65" i="3" s="1"/>
  <c r="E52" i="2"/>
  <c r="G52" i="2" s="1"/>
  <c r="H52" i="2" s="1"/>
  <c r="D119" i="2"/>
  <c r="I120" i="2"/>
  <c r="P76" i="2" l="1"/>
  <c r="R76" i="2" s="1"/>
  <c r="S76" i="2" s="1"/>
  <c r="N77" i="2" s="1"/>
  <c r="I75" i="3"/>
  <c r="D74" i="3"/>
  <c r="E65" i="3"/>
  <c r="G65" i="3" s="1"/>
  <c r="H65" i="3" s="1"/>
  <c r="C66" i="3" s="1"/>
  <c r="C53" i="2"/>
  <c r="D120" i="2"/>
  <c r="I121" i="2"/>
  <c r="P77" i="2" l="1"/>
  <c r="R77" i="2" s="1"/>
  <c r="S77" i="2"/>
  <c r="N78" i="2" s="1"/>
  <c r="I76" i="3"/>
  <c r="D75" i="3"/>
  <c r="E66" i="3"/>
  <c r="G66" i="3" s="1"/>
  <c r="H66" i="3" s="1"/>
  <c r="C67" i="3" s="1"/>
  <c r="E53" i="2"/>
  <c r="G53" i="2" s="1"/>
  <c r="H53" i="2" s="1"/>
  <c r="D121" i="2"/>
  <c r="I122" i="2"/>
  <c r="P78" i="2" l="1"/>
  <c r="R78" i="2" s="1"/>
  <c r="S78" i="2"/>
  <c r="N79" i="2" s="1"/>
  <c r="I77" i="3"/>
  <c r="D76" i="3"/>
  <c r="E67" i="3"/>
  <c r="G67" i="3" s="1"/>
  <c r="H67" i="3" s="1"/>
  <c r="C68" i="3" s="1"/>
  <c r="C54" i="2"/>
  <c r="I123" i="2"/>
  <c r="D122" i="2"/>
  <c r="P79" i="2" l="1"/>
  <c r="R79" i="2" s="1"/>
  <c r="S79" i="2" s="1"/>
  <c r="I78" i="3"/>
  <c r="D77" i="3"/>
  <c r="E68" i="3"/>
  <c r="G68" i="3" s="1"/>
  <c r="H68" i="3" s="1"/>
  <c r="C69" i="3" s="1"/>
  <c r="E54" i="2"/>
  <c r="G54" i="2" s="1"/>
  <c r="H54" i="2" s="1"/>
  <c r="D123" i="2"/>
  <c r="I124" i="2"/>
  <c r="N80" i="2" l="1"/>
  <c r="N8" i="2"/>
  <c r="U80" i="2"/>
  <c r="Q80" i="2" s="1"/>
  <c r="I79" i="3"/>
  <c r="D78" i="3"/>
  <c r="E69" i="3"/>
  <c r="G69" i="3" s="1"/>
  <c r="H69" i="3" s="1"/>
  <c r="C55" i="2"/>
  <c r="D124" i="2"/>
  <c r="I125" i="2"/>
  <c r="P80" i="2" l="1"/>
  <c r="R80" i="2" s="1"/>
  <c r="S80" i="2" s="1"/>
  <c r="N81" i="2" s="1"/>
  <c r="I80" i="3"/>
  <c r="D79" i="3"/>
  <c r="C70" i="3"/>
  <c r="E55" i="2"/>
  <c r="G55" i="2" s="1"/>
  <c r="H55" i="2" s="1"/>
  <c r="D125" i="2"/>
  <c r="I126" i="2"/>
  <c r="P81" i="2" l="1"/>
  <c r="I81" i="3"/>
  <c r="D80" i="3"/>
  <c r="E70" i="3"/>
  <c r="G70" i="3" s="1"/>
  <c r="H70" i="3" s="1"/>
  <c r="C71" i="3" s="1"/>
  <c r="C56" i="2"/>
  <c r="D126" i="2"/>
  <c r="I127" i="2"/>
  <c r="I82" i="3" l="1"/>
  <c r="D81" i="3"/>
  <c r="E71" i="3"/>
  <c r="G71" i="3" s="1"/>
  <c r="H71" i="3" s="1"/>
  <c r="C72" i="3" s="1"/>
  <c r="E56" i="2"/>
  <c r="G56" i="2" s="1"/>
  <c r="H56" i="2" s="1"/>
  <c r="D127" i="2"/>
  <c r="I128" i="2"/>
  <c r="I83" i="3" l="1"/>
  <c r="D82" i="3"/>
  <c r="E72" i="3"/>
  <c r="G72" i="3" s="1"/>
  <c r="H72" i="3" s="1"/>
  <c r="C73" i="3" s="1"/>
  <c r="C57" i="2"/>
  <c r="I129" i="2"/>
  <c r="D128" i="2"/>
  <c r="I84" i="3" l="1"/>
  <c r="D83" i="3"/>
  <c r="E73" i="3"/>
  <c r="G73" i="3" s="1"/>
  <c r="H73" i="3" s="1"/>
  <c r="C74" i="3" s="1"/>
  <c r="E57" i="2"/>
  <c r="G57" i="2" s="1"/>
  <c r="H57" i="2" s="1"/>
  <c r="D129" i="2"/>
  <c r="I130" i="2"/>
  <c r="I85" i="3" l="1"/>
  <c r="D84" i="3"/>
  <c r="E74" i="3"/>
  <c r="G74" i="3" s="1"/>
  <c r="H74" i="3" s="1"/>
  <c r="C75" i="3" s="1"/>
  <c r="C58" i="2"/>
  <c r="I131" i="2"/>
  <c r="D130" i="2"/>
  <c r="I86" i="3" l="1"/>
  <c r="D85" i="3"/>
  <c r="E75" i="3"/>
  <c r="G75" i="3" s="1"/>
  <c r="H75" i="3" s="1"/>
  <c r="C76" i="3" s="1"/>
  <c r="E58" i="2"/>
  <c r="G58" i="2" s="1"/>
  <c r="H58" i="2" s="1"/>
  <c r="I132" i="2"/>
  <c r="D131" i="2"/>
  <c r="I87" i="3" l="1"/>
  <c r="D86" i="3"/>
  <c r="E76" i="3"/>
  <c r="G76" i="3" s="1"/>
  <c r="H76" i="3" s="1"/>
  <c r="C77" i="3" s="1"/>
  <c r="C59" i="2"/>
  <c r="D132" i="2"/>
  <c r="I133" i="2"/>
  <c r="D87" i="3" l="1"/>
  <c r="I88" i="3"/>
  <c r="E77" i="3"/>
  <c r="G77" i="3" s="1"/>
  <c r="H77" i="3" s="1"/>
  <c r="C78" i="3" s="1"/>
  <c r="E59" i="2"/>
  <c r="G59" i="2" s="1"/>
  <c r="H59" i="2" s="1"/>
  <c r="D133" i="2"/>
  <c r="I134" i="2"/>
  <c r="I89" i="3" l="1"/>
  <c r="D88" i="3"/>
  <c r="E78" i="3"/>
  <c r="G78" i="3" s="1"/>
  <c r="H78" i="3" s="1"/>
  <c r="C79" i="3" s="1"/>
  <c r="C60" i="2"/>
  <c r="D134" i="2"/>
  <c r="I135" i="2"/>
  <c r="I90" i="3" l="1"/>
  <c r="D89" i="3"/>
  <c r="E79" i="3"/>
  <c r="G79" i="3" s="1"/>
  <c r="H79" i="3" s="1"/>
  <c r="C80" i="3" s="1"/>
  <c r="E60" i="2"/>
  <c r="G60" i="2" s="1"/>
  <c r="H60" i="2" s="1"/>
  <c r="D135" i="2"/>
  <c r="I136" i="2"/>
  <c r="I91" i="3" l="1"/>
  <c r="D90" i="3"/>
  <c r="E80" i="3"/>
  <c r="G80" i="3" s="1"/>
  <c r="H80" i="3" s="1"/>
  <c r="C81" i="3" s="1"/>
  <c r="C61" i="2"/>
  <c r="D136" i="2"/>
  <c r="I137" i="2"/>
  <c r="D91" i="3" l="1"/>
  <c r="I92" i="3"/>
  <c r="E81" i="3"/>
  <c r="G81" i="3" s="1"/>
  <c r="H81" i="3" s="1"/>
  <c r="C82" i="3" s="1"/>
  <c r="E61" i="2"/>
  <c r="G61" i="2" s="1"/>
  <c r="H61" i="2" s="1"/>
  <c r="I138" i="2"/>
  <c r="I139" i="2" s="1"/>
  <c r="D137" i="2"/>
  <c r="I93" i="3" l="1"/>
  <c r="D92" i="3"/>
  <c r="E82" i="3"/>
  <c r="G82" i="3" s="1"/>
  <c r="H82" i="3" s="1"/>
  <c r="C83" i="3" s="1"/>
  <c r="C62" i="2"/>
  <c r="D138" i="2"/>
  <c r="I94" i="3" l="1"/>
  <c r="D93" i="3"/>
  <c r="E83" i="3"/>
  <c r="G83" i="3" s="1"/>
  <c r="H83" i="3" s="1"/>
  <c r="C84" i="3" s="1"/>
  <c r="E62" i="2"/>
  <c r="G62" i="2" s="1"/>
  <c r="H62" i="2" s="1"/>
  <c r="D139" i="2"/>
  <c r="I95" i="3" l="1"/>
  <c r="D94" i="3"/>
  <c r="E84" i="3"/>
  <c r="G84" i="3" s="1"/>
  <c r="H84" i="3" s="1"/>
  <c r="C85" i="3" s="1"/>
  <c r="C63" i="2"/>
  <c r="I141" i="2"/>
  <c r="D140" i="2"/>
  <c r="I96" i="3" l="1"/>
  <c r="D95" i="3"/>
  <c r="E85" i="3"/>
  <c r="G85" i="3" s="1"/>
  <c r="H85" i="3" s="1"/>
  <c r="C86" i="3" s="1"/>
  <c r="E63" i="2"/>
  <c r="G63" i="2" s="1"/>
  <c r="H63" i="2" s="1"/>
  <c r="D141" i="2"/>
  <c r="I142" i="2"/>
  <c r="D96" i="3" l="1"/>
  <c r="I97" i="3"/>
  <c r="E86" i="3"/>
  <c r="G86" i="3" s="1"/>
  <c r="H86" i="3" s="1"/>
  <c r="C87" i="3" s="1"/>
  <c r="C64" i="2"/>
  <c r="D142" i="2"/>
  <c r="I143" i="2"/>
  <c r="I98" i="3" l="1"/>
  <c r="D97" i="3"/>
  <c r="E87" i="3"/>
  <c r="G87" i="3" s="1"/>
  <c r="H87" i="3" s="1"/>
  <c r="C88" i="3" s="1"/>
  <c r="E64" i="2"/>
  <c r="G64" i="2" s="1"/>
  <c r="H64" i="2" s="1"/>
  <c r="I144" i="2"/>
  <c r="D143" i="2"/>
  <c r="I99" i="3" l="1"/>
  <c r="D98" i="3"/>
  <c r="E88" i="3"/>
  <c r="G88" i="3" s="1"/>
  <c r="H88" i="3" s="1"/>
  <c r="C89" i="3" s="1"/>
  <c r="C65" i="2"/>
  <c r="I145" i="2"/>
  <c r="D144" i="2"/>
  <c r="I100" i="3" l="1"/>
  <c r="D99" i="3"/>
  <c r="E89" i="3"/>
  <c r="G89" i="3" s="1"/>
  <c r="H89" i="3" s="1"/>
  <c r="C90" i="3" s="1"/>
  <c r="E65" i="2"/>
  <c r="G65" i="2" s="1"/>
  <c r="H65" i="2" s="1"/>
  <c r="I146" i="2"/>
  <c r="D145" i="2"/>
  <c r="I101" i="3" l="1"/>
  <c r="D100" i="3"/>
  <c r="E90" i="3"/>
  <c r="G90" i="3" s="1"/>
  <c r="H90" i="3" s="1"/>
  <c r="C91" i="3" s="1"/>
  <c r="C66" i="2"/>
  <c r="D146" i="2"/>
  <c r="I147" i="2"/>
  <c r="I102" i="3" l="1"/>
  <c r="D101" i="3"/>
  <c r="E91" i="3"/>
  <c r="G91" i="3" s="1"/>
  <c r="H91" i="3" s="1"/>
  <c r="C92" i="3" s="1"/>
  <c r="E66" i="2"/>
  <c r="G66" i="2" s="1"/>
  <c r="H66" i="2" s="1"/>
  <c r="I148" i="2"/>
  <c r="D147" i="2"/>
  <c r="I103" i="3" l="1"/>
  <c r="D102" i="3"/>
  <c r="E92" i="3"/>
  <c r="G92" i="3" s="1"/>
  <c r="H92" i="3" s="1"/>
  <c r="C93" i="3" s="1"/>
  <c r="C67" i="2"/>
  <c r="D148" i="2"/>
  <c r="I149" i="2"/>
  <c r="I104" i="3" l="1"/>
  <c r="D103" i="3"/>
  <c r="E93" i="3"/>
  <c r="G93" i="3" s="1"/>
  <c r="H93" i="3"/>
  <c r="C94" i="3" s="1"/>
  <c r="E67" i="2"/>
  <c r="I150" i="2"/>
  <c r="D149" i="2"/>
  <c r="I105" i="3" l="1"/>
  <c r="D104" i="3"/>
  <c r="E94" i="3"/>
  <c r="G94" i="3" s="1"/>
  <c r="H94" i="3" s="1"/>
  <c r="C95" i="3" s="1"/>
  <c r="G67" i="2"/>
  <c r="H67" i="2" s="1"/>
  <c r="C68" i="2" s="1"/>
  <c r="E68" i="2" s="1"/>
  <c r="G68" i="2" s="1"/>
  <c r="H68" i="2" s="1"/>
  <c r="C69" i="2" s="1"/>
  <c r="I151" i="2"/>
  <c r="D150" i="2"/>
  <c r="I106" i="3" l="1"/>
  <c r="D105" i="3"/>
  <c r="E95" i="3"/>
  <c r="G95" i="3" s="1"/>
  <c r="H95" i="3" s="1"/>
  <c r="C96" i="3" s="1"/>
  <c r="E69" i="2"/>
  <c r="G69" i="2" s="1"/>
  <c r="H69" i="2" s="1"/>
  <c r="C70" i="2" s="1"/>
  <c r="I152" i="2"/>
  <c r="D151" i="2"/>
  <c r="I107" i="3" l="1"/>
  <c r="D106" i="3"/>
  <c r="E96" i="3"/>
  <c r="G96" i="3" s="1"/>
  <c r="H96" i="3" s="1"/>
  <c r="C97" i="3" s="1"/>
  <c r="E70" i="2"/>
  <c r="G70" i="2" s="1"/>
  <c r="H70" i="2" s="1"/>
  <c r="C71" i="2" s="1"/>
  <c r="D152" i="2"/>
  <c r="I153" i="2"/>
  <c r="I108" i="3" l="1"/>
  <c r="D107" i="3"/>
  <c r="E97" i="3"/>
  <c r="G97" i="3" s="1"/>
  <c r="H97" i="3" s="1"/>
  <c r="C98" i="3" s="1"/>
  <c r="E71" i="2"/>
  <c r="G71" i="2" s="1"/>
  <c r="H71" i="2" s="1"/>
  <c r="C72" i="2" s="1"/>
  <c r="D153" i="2"/>
  <c r="I154" i="2"/>
  <c r="I109" i="3" l="1"/>
  <c r="D108" i="3"/>
  <c r="E98" i="3"/>
  <c r="G98" i="3" s="1"/>
  <c r="H98" i="3" s="1"/>
  <c r="C99" i="3" s="1"/>
  <c r="E72" i="2"/>
  <c r="G72" i="2" s="1"/>
  <c r="H72" i="2" s="1"/>
  <c r="C73" i="2" s="1"/>
  <c r="D154" i="2"/>
  <c r="I155" i="2"/>
  <c r="I110" i="3" l="1"/>
  <c r="D109" i="3"/>
  <c r="E99" i="3"/>
  <c r="G99" i="3" s="1"/>
  <c r="H99" i="3" s="1"/>
  <c r="C100" i="3" s="1"/>
  <c r="E73" i="2"/>
  <c r="G73" i="2" s="1"/>
  <c r="H73" i="2" s="1"/>
  <c r="C74" i="2" s="1"/>
  <c r="I156" i="2"/>
  <c r="D155" i="2"/>
  <c r="I111" i="3" l="1"/>
  <c r="D110" i="3"/>
  <c r="E100" i="3"/>
  <c r="G100" i="3" s="1"/>
  <c r="H100" i="3" s="1"/>
  <c r="C101" i="3" s="1"/>
  <c r="E74" i="2"/>
  <c r="G74" i="2" s="1"/>
  <c r="H74" i="2" s="1"/>
  <c r="C75" i="2" s="1"/>
  <c r="I157" i="2"/>
  <c r="D156" i="2"/>
  <c r="I112" i="3" l="1"/>
  <c r="D111" i="3"/>
  <c r="E101" i="3"/>
  <c r="G101" i="3" s="1"/>
  <c r="H101" i="3" s="1"/>
  <c r="C102" i="3" s="1"/>
  <c r="E75" i="2"/>
  <c r="G75" i="2" s="1"/>
  <c r="H75" i="2" s="1"/>
  <c r="C76" i="2" s="1"/>
  <c r="D157" i="2"/>
  <c r="I158" i="2"/>
  <c r="I113" i="3" l="1"/>
  <c r="D112" i="3"/>
  <c r="E102" i="3"/>
  <c r="G102" i="3" s="1"/>
  <c r="H102" i="3" s="1"/>
  <c r="C103" i="3" s="1"/>
  <c r="E76" i="2"/>
  <c r="G76" i="2" s="1"/>
  <c r="H76" i="2" s="1"/>
  <c r="C77" i="2" s="1"/>
  <c r="I159" i="2"/>
  <c r="D158" i="2"/>
  <c r="I114" i="3" l="1"/>
  <c r="D113" i="3"/>
  <c r="E103" i="3"/>
  <c r="G103" i="3" s="1"/>
  <c r="H103" i="3" s="1"/>
  <c r="C104" i="3" s="1"/>
  <c r="E77" i="2"/>
  <c r="G77" i="2" s="1"/>
  <c r="H77" i="2" s="1"/>
  <c r="C78" i="2" s="1"/>
  <c r="D159" i="2"/>
  <c r="I160" i="2"/>
  <c r="I115" i="3" l="1"/>
  <c r="D114" i="3"/>
  <c r="E104" i="3"/>
  <c r="G104" i="3" s="1"/>
  <c r="H104" i="3" s="1"/>
  <c r="C105" i="3" s="1"/>
  <c r="E78" i="2"/>
  <c r="G78" i="2" s="1"/>
  <c r="H78" i="2" s="1"/>
  <c r="C79" i="2" s="1"/>
  <c r="D160" i="2"/>
  <c r="I161" i="2"/>
  <c r="I116" i="3" l="1"/>
  <c r="D115" i="3"/>
  <c r="E105" i="3"/>
  <c r="G105" i="3" s="1"/>
  <c r="H105" i="3" s="1"/>
  <c r="C106" i="3" s="1"/>
  <c r="E79" i="2"/>
  <c r="G79" i="2" s="1"/>
  <c r="H79" i="2" s="1"/>
  <c r="I162" i="2"/>
  <c r="D161" i="2"/>
  <c r="C8" i="2" l="1"/>
  <c r="J80" i="2"/>
  <c r="F80" i="2" s="1"/>
  <c r="I117" i="3"/>
  <c r="D116" i="3"/>
  <c r="E106" i="3"/>
  <c r="G106" i="3" s="1"/>
  <c r="H106" i="3" s="1"/>
  <c r="C107" i="3" s="1"/>
  <c r="C80" i="2"/>
  <c r="E80" i="2" s="1"/>
  <c r="I163" i="2"/>
  <c r="D162" i="2"/>
  <c r="K82" i="2" l="1"/>
  <c r="K80" i="2"/>
  <c r="K81" i="2"/>
  <c r="Q139" i="2"/>
  <c r="Q133" i="2"/>
  <c r="Q127" i="2"/>
  <c r="Q121" i="2"/>
  <c r="Q115" i="2"/>
  <c r="Q109" i="2"/>
  <c r="Q103" i="2"/>
  <c r="Q97" i="2"/>
  <c r="Q91" i="2"/>
  <c r="Q85" i="2"/>
  <c r="Q136" i="2"/>
  <c r="Q130" i="2"/>
  <c r="Q124" i="2"/>
  <c r="Q118" i="2"/>
  <c r="Q112" i="2"/>
  <c r="Q106" i="2"/>
  <c r="Q100" i="2"/>
  <c r="Q94" i="2"/>
  <c r="Q88" i="2"/>
  <c r="Q82" i="2"/>
  <c r="Q135" i="2"/>
  <c r="Q129" i="2"/>
  <c r="Q123" i="2"/>
  <c r="Q117" i="2"/>
  <c r="Q111" i="2"/>
  <c r="Q105" i="2"/>
  <c r="Q99" i="2"/>
  <c r="Q93" i="2"/>
  <c r="Q87" i="2"/>
  <c r="Q81" i="2"/>
  <c r="Q132" i="2"/>
  <c r="Q120" i="2"/>
  <c r="Q108" i="2"/>
  <c r="Q96" i="2"/>
  <c r="Q84" i="2"/>
  <c r="Q131" i="2"/>
  <c r="Q119" i="2"/>
  <c r="Q107" i="2"/>
  <c r="Q95" i="2"/>
  <c r="Q83" i="2"/>
  <c r="Q128" i="2"/>
  <c r="Q116" i="2"/>
  <c r="Q104" i="2"/>
  <c r="Q92" i="2"/>
  <c r="Q134" i="2"/>
  <c r="Q86" i="2"/>
  <c r="Q126" i="2"/>
  <c r="Q102" i="2"/>
  <c r="Q125" i="2"/>
  <c r="Q101" i="2"/>
  <c r="Q122" i="2"/>
  <c r="Q98" i="2"/>
  <c r="Q138" i="2"/>
  <c r="Q114" i="2"/>
  <c r="Q90" i="2"/>
  <c r="Q137" i="2"/>
  <c r="Q113" i="2"/>
  <c r="Q89" i="2"/>
  <c r="Q110" i="2"/>
  <c r="I118" i="3"/>
  <c r="D117" i="3"/>
  <c r="E107" i="3"/>
  <c r="G107" i="3" s="1"/>
  <c r="H107" i="3" s="1"/>
  <c r="C108" i="3" s="1"/>
  <c r="F82" i="2"/>
  <c r="F88" i="2"/>
  <c r="F94" i="2"/>
  <c r="F100" i="2"/>
  <c r="F106" i="2"/>
  <c r="F112" i="2"/>
  <c r="F118" i="2"/>
  <c r="F124" i="2"/>
  <c r="F130" i="2"/>
  <c r="F136" i="2"/>
  <c r="F99" i="2"/>
  <c r="F83" i="2"/>
  <c r="F89" i="2"/>
  <c r="F95" i="2"/>
  <c r="F101" i="2"/>
  <c r="F107" i="2"/>
  <c r="F113" i="2"/>
  <c r="F119" i="2"/>
  <c r="F125" i="2"/>
  <c r="F131" i="2"/>
  <c r="F137" i="2"/>
  <c r="F123" i="2"/>
  <c r="F84" i="2"/>
  <c r="F90" i="2"/>
  <c r="F96" i="2"/>
  <c r="F102" i="2"/>
  <c r="F108" i="2"/>
  <c r="F114" i="2"/>
  <c r="F120" i="2"/>
  <c r="F126" i="2"/>
  <c r="F132" i="2"/>
  <c r="F138" i="2"/>
  <c r="F117" i="2"/>
  <c r="F85" i="2"/>
  <c r="F91" i="2"/>
  <c r="F97" i="2"/>
  <c r="F103" i="2"/>
  <c r="F109" i="2"/>
  <c r="F115" i="2"/>
  <c r="F121" i="2"/>
  <c r="F127" i="2"/>
  <c r="F133" i="2"/>
  <c r="F139" i="2"/>
  <c r="F93" i="2"/>
  <c r="F129" i="2"/>
  <c r="F86" i="2"/>
  <c r="F92" i="2"/>
  <c r="F98" i="2"/>
  <c r="F104" i="2"/>
  <c r="F110" i="2"/>
  <c r="F116" i="2"/>
  <c r="F122" i="2"/>
  <c r="F128" i="2"/>
  <c r="F134" i="2"/>
  <c r="F81" i="2"/>
  <c r="K138" i="2" s="1"/>
  <c r="F87" i="2"/>
  <c r="F105" i="2"/>
  <c r="F111" i="2"/>
  <c r="F135" i="2"/>
  <c r="G80" i="2"/>
  <c r="H80" i="2" s="1"/>
  <c r="C81" i="2" s="1"/>
  <c r="E81" i="2" s="1"/>
  <c r="I164" i="2"/>
  <c r="D163" i="2"/>
  <c r="K111" i="2" l="1"/>
  <c r="K88" i="2"/>
  <c r="K121" i="2"/>
  <c r="K106" i="2"/>
  <c r="K127" i="2"/>
  <c r="K90" i="2"/>
  <c r="K135" i="2"/>
  <c r="K114" i="2"/>
  <c r="K113" i="2"/>
  <c r="K96" i="2"/>
  <c r="K139" i="2"/>
  <c r="K83" i="2"/>
  <c r="K97" i="2"/>
  <c r="K122" i="2"/>
  <c r="K110" i="2"/>
  <c r="K84" i="2"/>
  <c r="K115" i="2"/>
  <c r="K92" i="2"/>
  <c r="K109" i="2"/>
  <c r="K98" i="2"/>
  <c r="K133" i="2"/>
  <c r="K95" i="2"/>
  <c r="K91" i="2"/>
  <c r="K116" i="2"/>
  <c r="K102" i="2"/>
  <c r="K86" i="2"/>
  <c r="K89" i="2"/>
  <c r="K105" i="2"/>
  <c r="K85" i="2"/>
  <c r="K93" i="2"/>
  <c r="K119" i="2"/>
  <c r="K136" i="2"/>
  <c r="K103" i="2"/>
  <c r="K117" i="2"/>
  <c r="K130" i="2"/>
  <c r="K137" i="2"/>
  <c r="K108" i="2"/>
  <c r="K131" i="2"/>
  <c r="K112" i="2"/>
  <c r="K120" i="2"/>
  <c r="K101" i="2"/>
  <c r="K94" i="2"/>
  <c r="K134" i="2"/>
  <c r="K118" i="2"/>
  <c r="K132" i="2"/>
  <c r="K100" i="2"/>
  <c r="R81" i="2"/>
  <c r="S81" i="2" s="1"/>
  <c r="N82" i="2" s="1"/>
  <c r="P82" i="2" s="1"/>
  <c r="R82" i="2" s="1"/>
  <c r="S82" i="2" s="1"/>
  <c r="N83" i="2" s="1"/>
  <c r="K126" i="2"/>
  <c r="K125" i="2"/>
  <c r="K124" i="2"/>
  <c r="K87" i="2"/>
  <c r="K99" i="2"/>
  <c r="K107" i="2"/>
  <c r="K129" i="2"/>
  <c r="K128" i="2"/>
  <c r="K123" i="2"/>
  <c r="K104" i="2"/>
  <c r="P83" i="2"/>
  <c r="R83" i="2" s="1"/>
  <c r="S83" i="2" s="1"/>
  <c r="N84" i="2" s="1"/>
  <c r="P84" i="2" s="1"/>
  <c r="R84" i="2" s="1"/>
  <c r="S84" i="2" s="1"/>
  <c r="N85" i="2" s="1"/>
  <c r="P85" i="2" s="1"/>
  <c r="R85" i="2" s="1"/>
  <c r="S85" i="2" s="1"/>
  <c r="N86" i="2" s="1"/>
  <c r="P86" i="2" s="1"/>
  <c r="R86" i="2" s="1"/>
  <c r="S86" i="2" s="1"/>
  <c r="N87" i="2" s="1"/>
  <c r="P87" i="2" s="1"/>
  <c r="R87" i="2" s="1"/>
  <c r="S87" i="2" s="1"/>
  <c r="N88" i="2" s="1"/>
  <c r="P88" i="2" s="1"/>
  <c r="R88" i="2" s="1"/>
  <c r="S88" i="2" s="1"/>
  <c r="N89" i="2" s="1"/>
  <c r="G81" i="2"/>
  <c r="H81" i="2" s="1"/>
  <c r="C82" i="2" s="1"/>
  <c r="E82" i="2" s="1"/>
  <c r="G82" i="2" s="1"/>
  <c r="H82" i="2" s="1"/>
  <c r="C83" i="2" s="1"/>
  <c r="I119" i="3"/>
  <c r="D118" i="3"/>
  <c r="E108" i="3"/>
  <c r="G108" i="3" s="1"/>
  <c r="H108" i="3" s="1"/>
  <c r="C109" i="3" s="1"/>
  <c r="D164" i="2"/>
  <c r="I165" i="2"/>
  <c r="P89" i="2" l="1"/>
  <c r="R89" i="2" s="1"/>
  <c r="S89" i="2" s="1"/>
  <c r="N90" i="2" s="1"/>
  <c r="P90" i="2" s="1"/>
  <c r="R90" i="2" s="1"/>
  <c r="S90" i="2" s="1"/>
  <c r="N91" i="2" s="1"/>
  <c r="P91" i="2" s="1"/>
  <c r="R91" i="2" s="1"/>
  <c r="S91" i="2" s="1"/>
  <c r="I120" i="3"/>
  <c r="D119" i="3"/>
  <c r="E109" i="3"/>
  <c r="G109" i="3" s="1"/>
  <c r="H109" i="3" s="1"/>
  <c r="C110" i="3" s="1"/>
  <c r="E83" i="2"/>
  <c r="G83" i="2" s="1"/>
  <c r="H83" i="2" s="1"/>
  <c r="C84" i="2" s="1"/>
  <c r="I166" i="2"/>
  <c r="D165" i="2"/>
  <c r="N92" i="2" l="1"/>
  <c r="P92" i="2" s="1"/>
  <c r="R92" i="2" s="1"/>
  <c r="S92" i="2" s="1"/>
  <c r="N93" i="2" s="1"/>
  <c r="P93" i="2" s="1"/>
  <c r="R93" i="2" s="1"/>
  <c r="S93" i="2" s="1"/>
  <c r="N94" i="2" s="1"/>
  <c r="P94" i="2" s="1"/>
  <c r="R94" i="2" s="1"/>
  <c r="S94" i="2" s="1"/>
  <c r="N95" i="2" s="1"/>
  <c r="P95" i="2" s="1"/>
  <c r="R95" i="2" s="1"/>
  <c r="S95" i="2" s="1"/>
  <c r="N96" i="2" s="1"/>
  <c r="P96" i="2" s="1"/>
  <c r="R96" i="2" s="1"/>
  <c r="S96" i="2" s="1"/>
  <c r="N97" i="2" s="1"/>
  <c r="P97" i="2" s="1"/>
  <c r="R97" i="2" s="1"/>
  <c r="S97" i="2" s="1"/>
  <c r="N98" i="2" s="1"/>
  <c r="P98" i="2" s="1"/>
  <c r="R98" i="2" s="1"/>
  <c r="S98" i="2" s="1"/>
  <c r="N99" i="2" s="1"/>
  <c r="P99" i="2" s="1"/>
  <c r="R99" i="2" s="1"/>
  <c r="S99" i="2" s="1"/>
  <c r="N100" i="2" s="1"/>
  <c r="P100" i="2" s="1"/>
  <c r="R100" i="2" s="1"/>
  <c r="S100" i="2" s="1"/>
  <c r="N101" i="2" s="1"/>
  <c r="P9" i="2"/>
  <c r="I121" i="3"/>
  <c r="D120" i="3"/>
  <c r="E110" i="3"/>
  <c r="G110" i="3" s="1"/>
  <c r="H110" i="3" s="1"/>
  <c r="C111" i="3" s="1"/>
  <c r="E84" i="2"/>
  <c r="G84" i="2" s="1"/>
  <c r="H84" i="2" s="1"/>
  <c r="C85" i="2" s="1"/>
  <c r="D166" i="2"/>
  <c r="I167" i="2"/>
  <c r="P12" i="2" l="1"/>
  <c r="P11" i="2"/>
  <c r="P14" i="2" s="1"/>
  <c r="P101" i="2"/>
  <c r="R101" i="2" s="1"/>
  <c r="S101" i="2" s="1"/>
  <c r="N102" i="2" s="1"/>
  <c r="P102" i="2" s="1"/>
  <c r="R102" i="2" s="1"/>
  <c r="S102" i="2" s="1"/>
  <c r="N103" i="2" s="1"/>
  <c r="P103" i="2" s="1"/>
  <c r="R103" i="2" s="1"/>
  <c r="S103" i="2" s="1"/>
  <c r="N104" i="2" s="1"/>
  <c r="P104" i="2" s="1"/>
  <c r="R104" i="2" s="1"/>
  <c r="S104" i="2" s="1"/>
  <c r="N105" i="2" s="1"/>
  <c r="I122" i="3"/>
  <c r="D121" i="3"/>
  <c r="E111" i="3"/>
  <c r="G111" i="3" s="1"/>
  <c r="H111" i="3" s="1"/>
  <c r="C112" i="3" s="1"/>
  <c r="E85" i="2"/>
  <c r="G85" i="2" s="1"/>
  <c r="H85" i="2" s="1"/>
  <c r="C86" i="2" s="1"/>
  <c r="I168" i="2"/>
  <c r="D167" i="2"/>
  <c r="V80" i="2" l="1"/>
  <c r="V112" i="2"/>
  <c r="V106" i="2"/>
  <c r="V95" i="2"/>
  <c r="V103" i="2"/>
  <c r="V136" i="2"/>
  <c r="V126" i="2"/>
  <c r="V99" i="2"/>
  <c r="V121" i="2"/>
  <c r="V139" i="2"/>
  <c r="V115" i="2"/>
  <c r="V127" i="2"/>
  <c r="V120" i="2"/>
  <c r="V135" i="2"/>
  <c r="V96" i="2"/>
  <c r="V110" i="2"/>
  <c r="V102" i="2"/>
  <c r="V93" i="2"/>
  <c r="V114" i="2"/>
  <c r="V129" i="2"/>
  <c r="V113" i="2"/>
  <c r="V128" i="2"/>
  <c r="V107" i="2"/>
  <c r="V81" i="2"/>
  <c r="V109" i="2"/>
  <c r="V86" i="2"/>
  <c r="V134" i="2"/>
  <c r="V88" i="2"/>
  <c r="V98" i="2"/>
  <c r="V118" i="2"/>
  <c r="V138" i="2"/>
  <c r="V101" i="2"/>
  <c r="V87" i="2"/>
  <c r="V91" i="2"/>
  <c r="V105" i="2"/>
  <c r="V131" i="2"/>
  <c r="V117" i="2"/>
  <c r="V85" i="2"/>
  <c r="V108" i="2"/>
  <c r="V97" i="2"/>
  <c r="V123" i="2"/>
  <c r="V125" i="2"/>
  <c r="V122" i="2"/>
  <c r="V100" i="2"/>
  <c r="V137" i="2"/>
  <c r="V104" i="2"/>
  <c r="V82" i="2"/>
  <c r="V94" i="2"/>
  <c r="V130" i="2"/>
  <c r="V116" i="2"/>
  <c r="V92" i="2"/>
  <c r="V132" i="2"/>
  <c r="V133" i="2"/>
  <c r="V119" i="2"/>
  <c r="V89" i="2"/>
  <c r="V124" i="2"/>
  <c r="V111" i="2"/>
  <c r="V84" i="2"/>
  <c r="V90" i="2"/>
  <c r="V83" i="2"/>
  <c r="P105" i="2"/>
  <c r="R105" i="2" s="1"/>
  <c r="S105" i="2" s="1"/>
  <c r="N106" i="2" s="1"/>
  <c r="P106" i="2" s="1"/>
  <c r="R106" i="2" s="1"/>
  <c r="S106" i="2" s="1"/>
  <c r="N107" i="2" s="1"/>
  <c r="D122" i="3"/>
  <c r="I123" i="3"/>
  <c r="E112" i="3"/>
  <c r="G112" i="3" s="1"/>
  <c r="H112" i="3" s="1"/>
  <c r="C113" i="3" s="1"/>
  <c r="E86" i="2"/>
  <c r="G86" i="2" s="1"/>
  <c r="H86" i="2" s="1"/>
  <c r="C87" i="2" s="1"/>
  <c r="D168" i="2"/>
  <c r="I169" i="2"/>
  <c r="P107" i="2" l="1"/>
  <c r="R107" i="2" s="1"/>
  <c r="S107" i="2" s="1"/>
  <c r="N108" i="2" s="1"/>
  <c r="P108" i="2" s="1"/>
  <c r="R108" i="2" s="1"/>
  <c r="S108" i="2" s="1"/>
  <c r="N109" i="2" s="1"/>
  <c r="P109" i="2" s="1"/>
  <c r="R109" i="2" s="1"/>
  <c r="S109" i="2" s="1"/>
  <c r="N110" i="2" s="1"/>
  <c r="P110" i="2" s="1"/>
  <c r="R110" i="2" s="1"/>
  <c r="S110" i="2" s="1"/>
  <c r="N111" i="2" s="1"/>
  <c r="P111" i="2" s="1"/>
  <c r="R111" i="2" s="1"/>
  <c r="S111" i="2" s="1"/>
  <c r="N112" i="2" s="1"/>
  <c r="P112" i="2" s="1"/>
  <c r="R112" i="2" s="1"/>
  <c r="S112" i="2" s="1"/>
  <c r="N113" i="2" s="1"/>
  <c r="P113" i="2" s="1"/>
  <c r="R113" i="2" s="1"/>
  <c r="S113" i="2" s="1"/>
  <c r="N114" i="2" s="1"/>
  <c r="P114" i="2" s="1"/>
  <c r="R114" i="2" s="1"/>
  <c r="S114" i="2" s="1"/>
  <c r="N115" i="2" s="1"/>
  <c r="P115" i="2" s="1"/>
  <c r="R115" i="2" s="1"/>
  <c r="S115" i="2" s="1"/>
  <c r="N116" i="2" s="1"/>
  <c r="P116" i="2" s="1"/>
  <c r="R116" i="2" s="1"/>
  <c r="S116" i="2" s="1"/>
  <c r="N117" i="2" s="1"/>
  <c r="P117" i="2" s="1"/>
  <c r="R117" i="2" s="1"/>
  <c r="S117" i="2" s="1"/>
  <c r="N118" i="2" s="1"/>
  <c r="P118" i="2" s="1"/>
  <c r="R118" i="2" s="1"/>
  <c r="S118" i="2" s="1"/>
  <c r="N119" i="2" s="1"/>
  <c r="P119" i="2" s="1"/>
  <c r="R119" i="2" s="1"/>
  <c r="S119" i="2" s="1"/>
  <c r="N120" i="2" s="1"/>
  <c r="P120" i="2" s="1"/>
  <c r="R120" i="2" s="1"/>
  <c r="S120" i="2" s="1"/>
  <c r="N121" i="2" s="1"/>
  <c r="P121" i="2" s="1"/>
  <c r="R121" i="2" s="1"/>
  <c r="S121" i="2" s="1"/>
  <c r="N122" i="2" s="1"/>
  <c r="P122" i="2" s="1"/>
  <c r="R122" i="2" s="1"/>
  <c r="S122" i="2" s="1"/>
  <c r="N123" i="2" s="1"/>
  <c r="P123" i="2" s="1"/>
  <c r="R123" i="2" s="1"/>
  <c r="S123" i="2" s="1"/>
  <c r="N124" i="2" s="1"/>
  <c r="P124" i="2" s="1"/>
  <c r="R124" i="2" s="1"/>
  <c r="S124" i="2" s="1"/>
  <c r="N125" i="2" s="1"/>
  <c r="I124" i="3"/>
  <c r="D123" i="3"/>
  <c r="E113" i="3"/>
  <c r="G113" i="3" s="1"/>
  <c r="H113" i="3" s="1"/>
  <c r="C114" i="3" s="1"/>
  <c r="E87" i="2"/>
  <c r="G87" i="2" s="1"/>
  <c r="H87" i="2" s="1"/>
  <c r="C88" i="2" s="1"/>
  <c r="D169" i="2"/>
  <c r="I170" i="2"/>
  <c r="P125" i="2" l="1"/>
  <c r="R125" i="2" s="1"/>
  <c r="S125" i="2" s="1"/>
  <c r="N126" i="2" s="1"/>
  <c r="I125" i="3"/>
  <c r="D124" i="3"/>
  <c r="E114" i="3"/>
  <c r="G114" i="3" s="1"/>
  <c r="H114" i="3" s="1"/>
  <c r="C115" i="3" s="1"/>
  <c r="E88" i="2"/>
  <c r="G88" i="2" s="1"/>
  <c r="H88" i="2" s="1"/>
  <c r="C89" i="2" s="1"/>
  <c r="D170" i="2"/>
  <c r="I171" i="2"/>
  <c r="P126" i="2" l="1"/>
  <c r="R126" i="2" s="1"/>
  <c r="S126" i="2" s="1"/>
  <c r="N127" i="2" s="1"/>
  <c r="I126" i="3"/>
  <c r="D125" i="3"/>
  <c r="E115" i="3"/>
  <c r="G115" i="3" s="1"/>
  <c r="H115" i="3" s="1"/>
  <c r="C116" i="3" s="1"/>
  <c r="E89" i="2"/>
  <c r="G89" i="2" s="1"/>
  <c r="H89" i="2" s="1"/>
  <c r="C90" i="2" s="1"/>
  <c r="I172" i="2"/>
  <c r="D171" i="2"/>
  <c r="P127" i="2" l="1"/>
  <c r="R127" i="2" s="1"/>
  <c r="S127" i="2" s="1"/>
  <c r="N128" i="2" s="1"/>
  <c r="I127" i="3"/>
  <c r="D126" i="3"/>
  <c r="E116" i="3"/>
  <c r="G116" i="3" s="1"/>
  <c r="H116" i="3" s="1"/>
  <c r="C117" i="3" s="1"/>
  <c r="E90" i="2"/>
  <c r="G90" i="2" s="1"/>
  <c r="H90" i="2" s="1"/>
  <c r="C91" i="2" s="1"/>
  <c r="D172" i="2"/>
  <c r="I173" i="2"/>
  <c r="P128" i="2" l="1"/>
  <c r="R128" i="2" s="1"/>
  <c r="S128" i="2" s="1"/>
  <c r="N129" i="2" s="1"/>
  <c r="I128" i="3"/>
  <c r="D127" i="3"/>
  <c r="E117" i="3"/>
  <c r="G117" i="3" s="1"/>
  <c r="H117" i="3" s="1"/>
  <c r="C118" i="3" s="1"/>
  <c r="E91" i="2"/>
  <c r="G91" i="2" s="1"/>
  <c r="H91" i="2" s="1"/>
  <c r="C92" i="2" s="1"/>
  <c r="D173" i="2"/>
  <c r="I174" i="2"/>
  <c r="P129" i="2" l="1"/>
  <c r="R129" i="2" s="1"/>
  <c r="S129" i="2" s="1"/>
  <c r="N130" i="2" s="1"/>
  <c r="D128" i="3"/>
  <c r="I129" i="3"/>
  <c r="E118" i="3"/>
  <c r="G118" i="3" s="1"/>
  <c r="H118" i="3" s="1"/>
  <c r="C119" i="3" s="1"/>
  <c r="E92" i="2"/>
  <c r="G92" i="2" s="1"/>
  <c r="H92" i="2" s="1"/>
  <c r="C93" i="2" s="1"/>
  <c r="I175" i="2"/>
  <c r="D174" i="2"/>
  <c r="P130" i="2" l="1"/>
  <c r="R130" i="2" s="1"/>
  <c r="S130" i="2" s="1"/>
  <c r="N131" i="2" s="1"/>
  <c r="I130" i="3"/>
  <c r="D129" i="3"/>
  <c r="E119" i="3"/>
  <c r="G119" i="3" s="1"/>
  <c r="H119" i="3" s="1"/>
  <c r="C120" i="3" s="1"/>
  <c r="E93" i="2"/>
  <c r="G93" i="2" s="1"/>
  <c r="H93" i="2" s="1"/>
  <c r="C94" i="2" s="1"/>
  <c r="I176" i="2"/>
  <c r="D175" i="2"/>
  <c r="P131" i="2" l="1"/>
  <c r="R131" i="2" s="1"/>
  <c r="S131" i="2" s="1"/>
  <c r="N132" i="2" s="1"/>
  <c r="I131" i="3"/>
  <c r="D130" i="3"/>
  <c r="E120" i="3"/>
  <c r="G120" i="3" s="1"/>
  <c r="H120" i="3" s="1"/>
  <c r="C121" i="3" s="1"/>
  <c r="E94" i="2"/>
  <c r="G94" i="2" s="1"/>
  <c r="H94" i="2" s="1"/>
  <c r="C95" i="2" s="1"/>
  <c r="D176" i="2"/>
  <c r="I177" i="2"/>
  <c r="P132" i="2" l="1"/>
  <c r="R132" i="2" s="1"/>
  <c r="S132" i="2" s="1"/>
  <c r="N133" i="2" s="1"/>
  <c r="I132" i="3"/>
  <c r="D131" i="3"/>
  <c r="E121" i="3"/>
  <c r="G121" i="3" s="1"/>
  <c r="H121" i="3" s="1"/>
  <c r="C122" i="3" s="1"/>
  <c r="E95" i="2"/>
  <c r="G95" i="2" s="1"/>
  <c r="H95" i="2" s="1"/>
  <c r="C96" i="2" s="1"/>
  <c r="I178" i="2"/>
  <c r="D177" i="2"/>
  <c r="P133" i="2" l="1"/>
  <c r="R133" i="2" s="1"/>
  <c r="S133" i="2" s="1"/>
  <c r="N134" i="2" s="1"/>
  <c r="I133" i="3"/>
  <c r="D132" i="3"/>
  <c r="E122" i="3"/>
  <c r="G122" i="3" s="1"/>
  <c r="H122" i="3" s="1"/>
  <c r="C123" i="3" s="1"/>
  <c r="E96" i="2"/>
  <c r="G96" i="2" s="1"/>
  <c r="H96" i="2" s="1"/>
  <c r="C97" i="2" s="1"/>
  <c r="I179" i="2"/>
  <c r="D178" i="2"/>
  <c r="P134" i="2" l="1"/>
  <c r="R134" i="2" s="1"/>
  <c r="S134" i="2" s="1"/>
  <c r="N135" i="2" s="1"/>
  <c r="I134" i="3"/>
  <c r="D133" i="3"/>
  <c r="E123" i="3"/>
  <c r="G123" i="3" s="1"/>
  <c r="H123" i="3" s="1"/>
  <c r="C124" i="3" s="1"/>
  <c r="E97" i="2"/>
  <c r="G97" i="2" s="1"/>
  <c r="H97" i="2" s="1"/>
  <c r="C98" i="2" s="1"/>
  <c r="D179" i="2"/>
  <c r="I180" i="2"/>
  <c r="P135" i="2" l="1"/>
  <c r="R135" i="2" s="1"/>
  <c r="S135" i="2" s="1"/>
  <c r="N136" i="2" s="1"/>
  <c r="I135" i="3"/>
  <c r="D134" i="3"/>
  <c r="E124" i="3"/>
  <c r="G124" i="3" s="1"/>
  <c r="H124" i="3" s="1"/>
  <c r="C125" i="3" s="1"/>
  <c r="E98" i="2"/>
  <c r="G98" i="2" s="1"/>
  <c r="H98" i="2" s="1"/>
  <c r="C99" i="2" s="1"/>
  <c r="I181" i="2"/>
  <c r="D180" i="2"/>
  <c r="P136" i="2" l="1"/>
  <c r="R136" i="2" s="1"/>
  <c r="S136" i="2" s="1"/>
  <c r="N137" i="2" s="1"/>
  <c r="I136" i="3"/>
  <c r="D135" i="3"/>
  <c r="E125" i="3"/>
  <c r="G125" i="3" s="1"/>
  <c r="H125" i="3" s="1"/>
  <c r="C126" i="3" s="1"/>
  <c r="E99" i="2"/>
  <c r="G99" i="2" s="1"/>
  <c r="H99" i="2" s="1"/>
  <c r="C100" i="2" s="1"/>
  <c r="I182" i="2"/>
  <c r="D181" i="2"/>
  <c r="P137" i="2" l="1"/>
  <c r="R137" i="2" s="1"/>
  <c r="S137" i="2" s="1"/>
  <c r="N138" i="2" s="1"/>
  <c r="D136" i="3"/>
  <c r="I137" i="3"/>
  <c r="E126" i="3"/>
  <c r="G126" i="3" s="1"/>
  <c r="H126" i="3" s="1"/>
  <c r="C127" i="3" s="1"/>
  <c r="E100" i="2"/>
  <c r="G100" i="2" s="1"/>
  <c r="H100" i="2" s="1"/>
  <c r="C101" i="2" s="1"/>
  <c r="D182" i="2"/>
  <c r="I183" i="2"/>
  <c r="P138" i="2" l="1"/>
  <c r="R138" i="2" s="1"/>
  <c r="S138" i="2" s="1"/>
  <c r="N139" i="2" s="1"/>
  <c r="I138" i="3"/>
  <c r="D137" i="3"/>
  <c r="E127" i="3"/>
  <c r="G127" i="3" s="1"/>
  <c r="H127" i="3" s="1"/>
  <c r="C128" i="3" s="1"/>
  <c r="E101" i="2"/>
  <c r="G101" i="2" s="1"/>
  <c r="H101" i="2" s="1"/>
  <c r="C102" i="2" s="1"/>
  <c r="I184" i="2"/>
  <c r="D183" i="2"/>
  <c r="P139" i="2" l="1"/>
  <c r="R139" i="2" s="1"/>
  <c r="S139" i="2" s="1"/>
  <c r="I139" i="3"/>
  <c r="D138" i="3"/>
  <c r="E128" i="3"/>
  <c r="G128" i="3" s="1"/>
  <c r="H128" i="3" s="1"/>
  <c r="C129" i="3" s="1"/>
  <c r="E102" i="2"/>
  <c r="G102" i="2" s="1"/>
  <c r="H102" i="2" s="1"/>
  <c r="C103" i="2" s="1"/>
  <c r="I185" i="2"/>
  <c r="D184" i="2"/>
  <c r="N140" i="2" l="1"/>
  <c r="N9" i="2"/>
  <c r="U140" i="2"/>
  <c r="Q140" i="2" s="1"/>
  <c r="I140" i="3"/>
  <c r="D139" i="3"/>
  <c r="E129" i="3"/>
  <c r="G129" i="3" s="1"/>
  <c r="H129" i="3" s="1"/>
  <c r="E103" i="2"/>
  <c r="G103" i="2" s="1"/>
  <c r="H103" i="2" s="1"/>
  <c r="C104" i="2" s="1"/>
  <c r="D185" i="2"/>
  <c r="I186" i="2"/>
  <c r="V140" i="2" l="1"/>
  <c r="P140" i="2"/>
  <c r="R140" i="2" s="1"/>
  <c r="S140" i="2" s="1"/>
  <c r="N141" i="2" s="1"/>
  <c r="I141" i="3"/>
  <c r="D140" i="3"/>
  <c r="C130" i="3"/>
  <c r="E104" i="2"/>
  <c r="G104" i="2" s="1"/>
  <c r="H104" i="2" s="1"/>
  <c r="C105" i="2" s="1"/>
  <c r="I187" i="2"/>
  <c r="D186" i="2"/>
  <c r="P141" i="2" l="1"/>
  <c r="I142" i="3"/>
  <c r="D141" i="3"/>
  <c r="E130" i="3"/>
  <c r="G130" i="3" s="1"/>
  <c r="H130" i="3" s="1"/>
  <c r="C131" i="3" s="1"/>
  <c r="E105" i="2"/>
  <c r="G105" i="2" s="1"/>
  <c r="H105" i="2" s="1"/>
  <c r="C106" i="2" s="1"/>
  <c r="I188" i="2"/>
  <c r="D187" i="2"/>
  <c r="I143" i="3" l="1"/>
  <c r="D142" i="3"/>
  <c r="E131" i="3"/>
  <c r="G131" i="3" s="1"/>
  <c r="H131" i="3" s="1"/>
  <c r="C132" i="3" s="1"/>
  <c r="E106" i="2"/>
  <c r="G106" i="2" s="1"/>
  <c r="H106" i="2" s="1"/>
  <c r="C107" i="2" s="1"/>
  <c r="D188" i="2"/>
  <c r="I189" i="2"/>
  <c r="I144" i="3" l="1"/>
  <c r="D143" i="3"/>
  <c r="E132" i="3"/>
  <c r="G132" i="3" s="1"/>
  <c r="H132" i="3" s="1"/>
  <c r="C133" i="3" s="1"/>
  <c r="E107" i="2"/>
  <c r="G107" i="2" s="1"/>
  <c r="H107" i="2" s="1"/>
  <c r="C108" i="2" s="1"/>
  <c r="I190" i="2"/>
  <c r="D189" i="2"/>
  <c r="I145" i="3" l="1"/>
  <c r="D144" i="3"/>
  <c r="E133" i="3"/>
  <c r="G133" i="3" s="1"/>
  <c r="H133" i="3" s="1"/>
  <c r="C134" i="3" s="1"/>
  <c r="E108" i="2"/>
  <c r="G108" i="2" s="1"/>
  <c r="H108" i="2" s="1"/>
  <c r="C109" i="2" s="1"/>
  <c r="I191" i="2"/>
  <c r="D190" i="2"/>
  <c r="I146" i="3" l="1"/>
  <c r="D145" i="3"/>
  <c r="E134" i="3"/>
  <c r="G134" i="3" s="1"/>
  <c r="H134" i="3" s="1"/>
  <c r="C135" i="3" s="1"/>
  <c r="E109" i="2"/>
  <c r="G109" i="2" s="1"/>
  <c r="H109" i="2" s="1"/>
  <c r="C110" i="2" s="1"/>
  <c r="D191" i="2"/>
  <c r="I192" i="2"/>
  <c r="I147" i="3" l="1"/>
  <c r="D146" i="3"/>
  <c r="E135" i="3"/>
  <c r="G135" i="3" s="1"/>
  <c r="H135" i="3" s="1"/>
  <c r="C136" i="3" s="1"/>
  <c r="E110" i="2"/>
  <c r="G110" i="2" s="1"/>
  <c r="H110" i="2" s="1"/>
  <c r="C111" i="2" s="1"/>
  <c r="I193" i="2"/>
  <c r="D192" i="2"/>
  <c r="I148" i="3" l="1"/>
  <c r="D147" i="3"/>
  <c r="E136" i="3"/>
  <c r="G136" i="3" s="1"/>
  <c r="H136" i="3" s="1"/>
  <c r="C137" i="3" s="1"/>
  <c r="E111" i="2"/>
  <c r="G111" i="2" s="1"/>
  <c r="H111" i="2" s="1"/>
  <c r="C112" i="2" s="1"/>
  <c r="I194" i="2"/>
  <c r="D193" i="2"/>
  <c r="I149" i="3" l="1"/>
  <c r="D148" i="3"/>
  <c r="E137" i="3"/>
  <c r="G137" i="3" s="1"/>
  <c r="H137" i="3" s="1"/>
  <c r="C138" i="3" s="1"/>
  <c r="E112" i="2"/>
  <c r="G112" i="2" s="1"/>
  <c r="H112" i="2" s="1"/>
  <c r="C113" i="2" s="1"/>
  <c r="D194" i="2"/>
  <c r="I195" i="2"/>
  <c r="I150" i="3" l="1"/>
  <c r="D149" i="3"/>
  <c r="E138" i="3"/>
  <c r="G138" i="3" s="1"/>
  <c r="H138" i="3" s="1"/>
  <c r="C139" i="3" s="1"/>
  <c r="E113" i="2"/>
  <c r="G113" i="2" s="1"/>
  <c r="H113" i="2" s="1"/>
  <c r="C114" i="2" s="1"/>
  <c r="I196" i="2"/>
  <c r="D195" i="2"/>
  <c r="I151" i="3" l="1"/>
  <c r="D150" i="3"/>
  <c r="E139" i="3"/>
  <c r="G139" i="3" s="1"/>
  <c r="H139" i="3" s="1"/>
  <c r="C140" i="3" s="1"/>
  <c r="E114" i="2"/>
  <c r="G114" i="2" s="1"/>
  <c r="H114" i="2" s="1"/>
  <c r="C115" i="2" s="1"/>
  <c r="D196" i="2"/>
  <c r="I197" i="2"/>
  <c r="I152" i="3" l="1"/>
  <c r="D151" i="3"/>
  <c r="E140" i="3"/>
  <c r="G140" i="3" s="1"/>
  <c r="H140" i="3" s="1"/>
  <c r="C141" i="3" s="1"/>
  <c r="E115" i="2"/>
  <c r="G115" i="2" s="1"/>
  <c r="H115" i="2" s="1"/>
  <c r="C116" i="2" s="1"/>
  <c r="D197" i="2"/>
  <c r="I198" i="2"/>
  <c r="I153" i="3" l="1"/>
  <c r="D152" i="3"/>
  <c r="E141" i="3"/>
  <c r="G141" i="3" s="1"/>
  <c r="H141" i="3" s="1"/>
  <c r="C142" i="3" s="1"/>
  <c r="E116" i="2"/>
  <c r="G116" i="2" s="1"/>
  <c r="H116" i="2" s="1"/>
  <c r="C117" i="2" s="1"/>
  <c r="I199" i="2"/>
  <c r="D198" i="2"/>
  <c r="I154" i="3" l="1"/>
  <c r="D153" i="3"/>
  <c r="E142" i="3"/>
  <c r="G142" i="3" s="1"/>
  <c r="H142" i="3" s="1"/>
  <c r="C143" i="3" s="1"/>
  <c r="E117" i="2"/>
  <c r="G117" i="2" s="1"/>
  <c r="H117" i="2" s="1"/>
  <c r="C118" i="2" s="1"/>
  <c r="D199" i="2"/>
  <c r="I155" i="3" l="1"/>
  <c r="D154" i="3"/>
  <c r="E143" i="3"/>
  <c r="G143" i="3" s="1"/>
  <c r="H143" i="3" s="1"/>
  <c r="C144" i="3" s="1"/>
  <c r="E118" i="2"/>
  <c r="G118" i="2" s="1"/>
  <c r="H118" i="2" s="1"/>
  <c r="C119" i="2" s="1"/>
  <c r="D200" i="2"/>
  <c r="I201" i="2"/>
  <c r="I156" i="3" l="1"/>
  <c r="D155" i="3"/>
  <c r="E144" i="3"/>
  <c r="G144" i="3" s="1"/>
  <c r="H144" i="3" s="1"/>
  <c r="C145" i="3" s="1"/>
  <c r="E119" i="2"/>
  <c r="G119" i="2" s="1"/>
  <c r="H119" i="2" s="1"/>
  <c r="C120" i="2" s="1"/>
  <c r="I202" i="2"/>
  <c r="D201" i="2"/>
  <c r="I157" i="3" l="1"/>
  <c r="D156" i="3"/>
  <c r="E145" i="3"/>
  <c r="G145" i="3" s="1"/>
  <c r="H145" i="3" s="1"/>
  <c r="C146" i="3" s="1"/>
  <c r="E120" i="2"/>
  <c r="G120" i="2" s="1"/>
  <c r="H120" i="2" s="1"/>
  <c r="C121" i="2" s="1"/>
  <c r="I203" i="2"/>
  <c r="D202" i="2"/>
  <c r="I158" i="3" l="1"/>
  <c r="D157" i="3"/>
  <c r="E146" i="3"/>
  <c r="G146" i="3" s="1"/>
  <c r="H146" i="3" s="1"/>
  <c r="C147" i="3" s="1"/>
  <c r="E121" i="2"/>
  <c r="G121" i="2" s="1"/>
  <c r="H121" i="2" s="1"/>
  <c r="C122" i="2" s="1"/>
  <c r="D203" i="2"/>
  <c r="I204" i="2"/>
  <c r="I159" i="3" l="1"/>
  <c r="D158" i="3"/>
  <c r="E147" i="3"/>
  <c r="G147" i="3" s="1"/>
  <c r="H147" i="3" s="1"/>
  <c r="C148" i="3" s="1"/>
  <c r="E122" i="2"/>
  <c r="G122" i="2" s="1"/>
  <c r="H122" i="2" s="1"/>
  <c r="C123" i="2" s="1"/>
  <c r="I205" i="2"/>
  <c r="D204" i="2"/>
  <c r="I160" i="3" l="1"/>
  <c r="D159" i="3"/>
  <c r="E148" i="3"/>
  <c r="G148" i="3" s="1"/>
  <c r="H148" i="3" s="1"/>
  <c r="C149" i="3" s="1"/>
  <c r="E123" i="2"/>
  <c r="G123" i="2" s="1"/>
  <c r="H123" i="2" s="1"/>
  <c r="C124" i="2" s="1"/>
  <c r="I206" i="2"/>
  <c r="D205" i="2"/>
  <c r="I161" i="3" l="1"/>
  <c r="D160" i="3"/>
  <c r="E149" i="3"/>
  <c r="G149" i="3" s="1"/>
  <c r="H149" i="3" s="1"/>
  <c r="C150" i="3" s="1"/>
  <c r="E124" i="2"/>
  <c r="G124" i="2" s="1"/>
  <c r="H124" i="2" s="1"/>
  <c r="C125" i="2" s="1"/>
  <c r="D206" i="2"/>
  <c r="I207" i="2"/>
  <c r="I162" i="3" l="1"/>
  <c r="D161" i="3"/>
  <c r="E150" i="3"/>
  <c r="G150" i="3" s="1"/>
  <c r="H150" i="3" s="1"/>
  <c r="C151" i="3" s="1"/>
  <c r="E125" i="2"/>
  <c r="G125" i="2" s="1"/>
  <c r="H125" i="2" s="1"/>
  <c r="C126" i="2" s="1"/>
  <c r="I208" i="2"/>
  <c r="D207" i="2"/>
  <c r="I163" i="3" l="1"/>
  <c r="D162" i="3"/>
  <c r="E151" i="3"/>
  <c r="G151" i="3" s="1"/>
  <c r="H151" i="3" s="1"/>
  <c r="C152" i="3" s="1"/>
  <c r="E126" i="2"/>
  <c r="G126" i="2" s="1"/>
  <c r="H126" i="2" s="1"/>
  <c r="C127" i="2" s="1"/>
  <c r="I209" i="2"/>
  <c r="D208" i="2"/>
  <c r="I164" i="3" l="1"/>
  <c r="D163" i="3"/>
  <c r="E152" i="3"/>
  <c r="G152" i="3" s="1"/>
  <c r="H152" i="3" s="1"/>
  <c r="C153" i="3" s="1"/>
  <c r="E127" i="2"/>
  <c r="G127" i="2" s="1"/>
  <c r="H127" i="2" s="1"/>
  <c r="C128" i="2" s="1"/>
  <c r="D209" i="2"/>
  <c r="I210" i="2"/>
  <c r="D164" i="3" l="1"/>
  <c r="I165" i="3"/>
  <c r="E153" i="3"/>
  <c r="G153" i="3" s="1"/>
  <c r="H153" i="3" s="1"/>
  <c r="C154" i="3" s="1"/>
  <c r="E128" i="2"/>
  <c r="G128" i="2" s="1"/>
  <c r="H128" i="2" s="1"/>
  <c r="C129" i="2" s="1"/>
  <c r="I211" i="2"/>
  <c r="D210" i="2"/>
  <c r="I166" i="3" l="1"/>
  <c r="D165" i="3"/>
  <c r="E154" i="3"/>
  <c r="G154" i="3" s="1"/>
  <c r="H154" i="3" s="1"/>
  <c r="C155" i="3" s="1"/>
  <c r="E129" i="2"/>
  <c r="G129" i="2" s="1"/>
  <c r="H129" i="2" s="1"/>
  <c r="C130" i="2" s="1"/>
  <c r="I212" i="2"/>
  <c r="D211" i="2"/>
  <c r="I167" i="3" l="1"/>
  <c r="D166" i="3"/>
  <c r="E155" i="3"/>
  <c r="G155" i="3" s="1"/>
  <c r="H155" i="3" s="1"/>
  <c r="C156" i="3" s="1"/>
  <c r="E130" i="2"/>
  <c r="G130" i="2" s="1"/>
  <c r="H130" i="2" s="1"/>
  <c r="C131" i="2" s="1"/>
  <c r="D212" i="2"/>
  <c r="I213" i="2"/>
  <c r="D167" i="3" l="1"/>
  <c r="I168" i="3"/>
  <c r="E156" i="3"/>
  <c r="G156" i="3" s="1"/>
  <c r="H156" i="3" s="1"/>
  <c r="C157" i="3" s="1"/>
  <c r="E131" i="2"/>
  <c r="G131" i="2" s="1"/>
  <c r="H131" i="2" s="1"/>
  <c r="C132" i="2" s="1"/>
  <c r="I214" i="2"/>
  <c r="D213" i="2"/>
  <c r="D168" i="3" l="1"/>
  <c r="I169" i="3"/>
  <c r="E157" i="3"/>
  <c r="G157" i="3" s="1"/>
  <c r="H157" i="3" s="1"/>
  <c r="C158" i="3" s="1"/>
  <c r="E132" i="2"/>
  <c r="G132" i="2" s="1"/>
  <c r="H132" i="2" s="1"/>
  <c r="C133" i="2" s="1"/>
  <c r="I215" i="2"/>
  <c r="D214" i="2"/>
  <c r="I170" i="3" l="1"/>
  <c r="D169" i="3"/>
  <c r="E158" i="3"/>
  <c r="G158" i="3" s="1"/>
  <c r="H158" i="3" s="1"/>
  <c r="C159" i="3" s="1"/>
  <c r="E133" i="2"/>
  <c r="G133" i="2" s="1"/>
  <c r="H133" i="2" s="1"/>
  <c r="C134" i="2" s="1"/>
  <c r="D215" i="2"/>
  <c r="I216" i="2"/>
  <c r="I171" i="3" l="1"/>
  <c r="D170" i="3"/>
  <c r="E159" i="3"/>
  <c r="G159" i="3" s="1"/>
  <c r="H159" i="3" s="1"/>
  <c r="C160" i="3" s="1"/>
  <c r="E134" i="2"/>
  <c r="G134" i="2" s="1"/>
  <c r="H134" i="2" s="1"/>
  <c r="C135" i="2" s="1"/>
  <c r="I217" i="2"/>
  <c r="D216" i="2"/>
  <c r="I172" i="3" l="1"/>
  <c r="D171" i="3"/>
  <c r="E160" i="3"/>
  <c r="G160" i="3" s="1"/>
  <c r="H160" i="3" s="1"/>
  <c r="C161" i="3" s="1"/>
  <c r="E135" i="2"/>
  <c r="G135" i="2" s="1"/>
  <c r="H135" i="2" s="1"/>
  <c r="C136" i="2" s="1"/>
  <c r="I218" i="2"/>
  <c r="D217" i="2"/>
  <c r="I173" i="3" l="1"/>
  <c r="D172" i="3"/>
  <c r="E161" i="3"/>
  <c r="G161" i="3" s="1"/>
  <c r="H161" i="3" s="1"/>
  <c r="C162" i="3" s="1"/>
  <c r="E136" i="2"/>
  <c r="G136" i="2" s="1"/>
  <c r="H136" i="2" s="1"/>
  <c r="C137" i="2" s="1"/>
  <c r="D218" i="2"/>
  <c r="I219" i="2"/>
  <c r="I174" i="3" l="1"/>
  <c r="D173" i="3"/>
  <c r="E162" i="3"/>
  <c r="G162" i="3" s="1"/>
  <c r="H162" i="3" s="1"/>
  <c r="C163" i="3" s="1"/>
  <c r="E137" i="2"/>
  <c r="G137" i="2" s="1"/>
  <c r="H137" i="2" s="1"/>
  <c r="C138" i="2" s="1"/>
  <c r="I220" i="2"/>
  <c r="D219" i="2"/>
  <c r="I175" i="3" l="1"/>
  <c r="D174" i="3"/>
  <c r="E163" i="3"/>
  <c r="G163" i="3" s="1"/>
  <c r="H163" i="3" s="1"/>
  <c r="C164" i="3" s="1"/>
  <c r="E138" i="2"/>
  <c r="G138" i="2" s="1"/>
  <c r="H138" i="2" s="1"/>
  <c r="C139" i="2" s="1"/>
  <c r="I221" i="2"/>
  <c r="D220" i="2"/>
  <c r="I176" i="3" l="1"/>
  <c r="D175" i="3"/>
  <c r="E164" i="3"/>
  <c r="G164" i="3" s="1"/>
  <c r="H164" i="3" s="1"/>
  <c r="C165" i="3" s="1"/>
  <c r="E139" i="2"/>
  <c r="G139" i="2" s="1"/>
  <c r="H139" i="2" s="1"/>
  <c r="D221" i="2"/>
  <c r="I222" i="2"/>
  <c r="J140" i="2" l="1"/>
  <c r="F140" i="2" s="1"/>
  <c r="C9" i="2"/>
  <c r="I177" i="3"/>
  <c r="D176" i="3"/>
  <c r="E165" i="3"/>
  <c r="G165" i="3" s="1"/>
  <c r="H165" i="3" s="1"/>
  <c r="C166" i="3" s="1"/>
  <c r="C140" i="2"/>
  <c r="E140" i="2" s="1"/>
  <c r="I223" i="2"/>
  <c r="D222" i="2"/>
  <c r="K140" i="2" l="1"/>
  <c r="Q194" i="2"/>
  <c r="Q188" i="2"/>
  <c r="Q182" i="2"/>
  <c r="Q176" i="2"/>
  <c r="Q170" i="2"/>
  <c r="Q164" i="2"/>
  <c r="Q158" i="2"/>
  <c r="Q152" i="2"/>
  <c r="Q146" i="2"/>
  <c r="Q197" i="2"/>
  <c r="Q191" i="2"/>
  <c r="Q185" i="2"/>
  <c r="Q179" i="2"/>
  <c r="Q173" i="2"/>
  <c r="Q167" i="2"/>
  <c r="Q161" i="2"/>
  <c r="Q155" i="2"/>
  <c r="Q149" i="2"/>
  <c r="Q143" i="2"/>
  <c r="Q196" i="2"/>
  <c r="Q190" i="2"/>
  <c r="Q184" i="2"/>
  <c r="Q178" i="2"/>
  <c r="Q172" i="2"/>
  <c r="Q166" i="2"/>
  <c r="Q160" i="2"/>
  <c r="Q154" i="2"/>
  <c r="Q148" i="2"/>
  <c r="Q142" i="2"/>
  <c r="V142" i="2" s="1"/>
  <c r="Q193" i="2"/>
  <c r="Q181" i="2"/>
  <c r="Q169" i="2"/>
  <c r="Q157" i="2"/>
  <c r="Q145" i="2"/>
  <c r="Q192" i="2"/>
  <c r="Q180" i="2"/>
  <c r="Q168" i="2"/>
  <c r="Q156" i="2"/>
  <c r="Q144" i="2"/>
  <c r="Q189" i="2"/>
  <c r="Q177" i="2"/>
  <c r="V177" i="2" s="1"/>
  <c r="Q165" i="2"/>
  <c r="Q153" i="2"/>
  <c r="Q141" i="2"/>
  <c r="Q183" i="2"/>
  <c r="Q159" i="2"/>
  <c r="Q199" i="2"/>
  <c r="V199" i="2" s="1"/>
  <c r="Q175" i="2"/>
  <c r="Q151" i="2"/>
  <c r="Q198" i="2"/>
  <c r="Q174" i="2"/>
  <c r="Q150" i="2"/>
  <c r="Q195" i="2"/>
  <c r="V195" i="2" s="1"/>
  <c r="Q171" i="2"/>
  <c r="Q147" i="2"/>
  <c r="Q187" i="2"/>
  <c r="Q163" i="2"/>
  <c r="V163" i="2" s="1"/>
  <c r="Q186" i="2"/>
  <c r="Q162" i="2"/>
  <c r="V162" i="2" s="1"/>
  <c r="I178" i="3"/>
  <c r="D177" i="3"/>
  <c r="E166" i="3"/>
  <c r="G166" i="3" s="1"/>
  <c r="H166" i="3" s="1"/>
  <c r="C167" i="3" s="1"/>
  <c r="G140" i="2"/>
  <c r="H140" i="2" s="1"/>
  <c r="C141" i="2" s="1"/>
  <c r="E141" i="2" s="1"/>
  <c r="F142" i="2"/>
  <c r="K142" i="2" s="1"/>
  <c r="F148" i="2"/>
  <c r="K148" i="2" s="1"/>
  <c r="F154" i="2"/>
  <c r="K154" i="2" s="1"/>
  <c r="F160" i="2"/>
  <c r="K160" i="2" s="1"/>
  <c r="F166" i="2"/>
  <c r="K166" i="2" s="1"/>
  <c r="F172" i="2"/>
  <c r="K172" i="2" s="1"/>
  <c r="F178" i="2"/>
  <c r="K178" i="2" s="1"/>
  <c r="F184" i="2"/>
  <c r="K184" i="2" s="1"/>
  <c r="F190" i="2"/>
  <c r="K190" i="2" s="1"/>
  <c r="F196" i="2"/>
  <c r="K196" i="2" s="1"/>
  <c r="F147" i="2"/>
  <c r="K147" i="2" s="1"/>
  <c r="F189" i="2"/>
  <c r="K189" i="2" s="1"/>
  <c r="F143" i="2"/>
  <c r="K143" i="2" s="1"/>
  <c r="F149" i="2"/>
  <c r="K149" i="2" s="1"/>
  <c r="F155" i="2"/>
  <c r="K155" i="2" s="1"/>
  <c r="F161" i="2"/>
  <c r="K161" i="2" s="1"/>
  <c r="F167" i="2"/>
  <c r="K167" i="2" s="1"/>
  <c r="F173" i="2"/>
  <c r="K176" i="2" s="1"/>
  <c r="F179" i="2"/>
  <c r="F185" i="2"/>
  <c r="F191" i="2"/>
  <c r="K191" i="2" s="1"/>
  <c r="F197" i="2"/>
  <c r="F144" i="2"/>
  <c r="K144" i="2" s="1"/>
  <c r="F150" i="2"/>
  <c r="K150" i="2" s="1"/>
  <c r="F156" i="2"/>
  <c r="K156" i="2" s="1"/>
  <c r="F162" i="2"/>
  <c r="K162" i="2" s="1"/>
  <c r="F168" i="2"/>
  <c r="K168" i="2" s="1"/>
  <c r="F174" i="2"/>
  <c r="K174" i="2" s="1"/>
  <c r="F180" i="2"/>
  <c r="K180" i="2" s="1"/>
  <c r="F186" i="2"/>
  <c r="K186" i="2" s="1"/>
  <c r="F192" i="2"/>
  <c r="K192" i="2" s="1"/>
  <c r="F198" i="2"/>
  <c r="K198" i="2" s="1"/>
  <c r="F165" i="2"/>
  <c r="K165" i="2" s="1"/>
  <c r="F171" i="2"/>
  <c r="K171" i="2" s="1"/>
  <c r="F145" i="2"/>
  <c r="K145" i="2" s="1"/>
  <c r="F151" i="2"/>
  <c r="K151" i="2" s="1"/>
  <c r="F157" i="2"/>
  <c r="K157" i="2" s="1"/>
  <c r="F163" i="2"/>
  <c r="K163" i="2" s="1"/>
  <c r="F169" i="2"/>
  <c r="K169" i="2" s="1"/>
  <c r="F175" i="2"/>
  <c r="K175" i="2" s="1"/>
  <c r="F181" i="2"/>
  <c r="K181" i="2" s="1"/>
  <c r="F187" i="2"/>
  <c r="K187" i="2" s="1"/>
  <c r="F193" i="2"/>
  <c r="K193" i="2" s="1"/>
  <c r="F199" i="2"/>
  <c r="K199" i="2" s="1"/>
  <c r="F159" i="2"/>
  <c r="K159" i="2" s="1"/>
  <c r="F183" i="2"/>
  <c r="F146" i="2"/>
  <c r="K146" i="2" s="1"/>
  <c r="F152" i="2"/>
  <c r="K152" i="2" s="1"/>
  <c r="F158" i="2"/>
  <c r="K158" i="2" s="1"/>
  <c r="F164" i="2"/>
  <c r="K164" i="2" s="1"/>
  <c r="F170" i="2"/>
  <c r="K170" i="2" s="1"/>
  <c r="F176" i="2"/>
  <c r="F182" i="2"/>
  <c r="K182" i="2" s="1"/>
  <c r="F188" i="2"/>
  <c r="K188" i="2" s="1"/>
  <c r="F194" i="2"/>
  <c r="K194" i="2" s="1"/>
  <c r="F141" i="2"/>
  <c r="F153" i="2"/>
  <c r="K153" i="2" s="1"/>
  <c r="F177" i="2"/>
  <c r="K177" i="2" s="1"/>
  <c r="F195" i="2"/>
  <c r="K195" i="2" s="1"/>
  <c r="I224" i="2"/>
  <c r="D223" i="2"/>
  <c r="V192" i="2" l="1"/>
  <c r="V187" i="2"/>
  <c r="R141" i="2"/>
  <c r="S141" i="2" s="1"/>
  <c r="N142" i="2" s="1"/>
  <c r="V141" i="2"/>
  <c r="V169" i="2"/>
  <c r="V173" i="2"/>
  <c r="V188" i="2"/>
  <c r="K197" i="2"/>
  <c r="K141" i="2"/>
  <c r="V198" i="2"/>
  <c r="V156" i="2"/>
  <c r="V160" i="2"/>
  <c r="V196" i="2"/>
  <c r="V152" i="2"/>
  <c r="V147" i="2"/>
  <c r="V151" i="2"/>
  <c r="V153" i="2"/>
  <c r="V168" i="2"/>
  <c r="V181" i="2"/>
  <c r="V166" i="2"/>
  <c r="V143" i="2"/>
  <c r="V179" i="2"/>
  <c r="V158" i="2"/>
  <c r="V194" i="2"/>
  <c r="K183" i="2"/>
  <c r="V171" i="2"/>
  <c r="V175" i="2"/>
  <c r="V165" i="2"/>
  <c r="V180" i="2"/>
  <c r="V193" i="2"/>
  <c r="V172" i="2"/>
  <c r="V149" i="2"/>
  <c r="V185" i="2"/>
  <c r="V164" i="2"/>
  <c r="V178" i="2"/>
  <c r="V191" i="2"/>
  <c r="K179" i="2"/>
  <c r="V155" i="2"/>
  <c r="V170" i="2"/>
  <c r="K173" i="2"/>
  <c r="K185" i="2"/>
  <c r="V186" i="2"/>
  <c r="V150" i="2"/>
  <c r="V159" i="2"/>
  <c r="V189" i="2"/>
  <c r="V145" i="2"/>
  <c r="V148" i="2"/>
  <c r="V184" i="2"/>
  <c r="V161" i="2"/>
  <c r="V197" i="2"/>
  <c r="V176" i="2"/>
  <c r="V174" i="2"/>
  <c r="V183" i="2"/>
  <c r="V144" i="2"/>
  <c r="V157" i="2"/>
  <c r="V154" i="2"/>
  <c r="V190" i="2"/>
  <c r="V167" i="2"/>
  <c r="V146" i="2"/>
  <c r="V182" i="2"/>
  <c r="P142" i="2"/>
  <c r="R142" i="2" s="1"/>
  <c r="S142" i="2"/>
  <c r="N143" i="2" s="1"/>
  <c r="P143" i="2" s="1"/>
  <c r="R143" i="2" s="1"/>
  <c r="S143" i="2" s="1"/>
  <c r="N144" i="2" s="1"/>
  <c r="P144" i="2" s="1"/>
  <c r="R144" i="2" s="1"/>
  <c r="S144" i="2" s="1"/>
  <c r="N145" i="2" s="1"/>
  <c r="P145" i="2" s="1"/>
  <c r="R145" i="2" s="1"/>
  <c r="S145" i="2" s="1"/>
  <c r="N146" i="2" s="1"/>
  <c r="P146" i="2" s="1"/>
  <c r="R146" i="2" s="1"/>
  <c r="S146" i="2" s="1"/>
  <c r="N147" i="2" s="1"/>
  <c r="P147" i="2" s="1"/>
  <c r="R147" i="2" s="1"/>
  <c r="S147" i="2" s="1"/>
  <c r="N148" i="2" s="1"/>
  <c r="D178" i="3"/>
  <c r="I179" i="3"/>
  <c r="E167" i="3"/>
  <c r="G167" i="3" s="1"/>
  <c r="H167" i="3" s="1"/>
  <c r="C168" i="3" s="1"/>
  <c r="G141" i="2"/>
  <c r="H141" i="2" s="1"/>
  <c r="C142" i="2" s="1"/>
  <c r="E142" i="2" s="1"/>
  <c r="G142" i="2" s="1"/>
  <c r="H142" i="2" s="1"/>
  <c r="C143" i="2" s="1"/>
  <c r="D224" i="2"/>
  <c r="I225" i="2"/>
  <c r="P148" i="2" l="1"/>
  <c r="R148" i="2" s="1"/>
  <c r="S148" i="2" s="1"/>
  <c r="N149" i="2" s="1"/>
  <c r="P149" i="2" s="1"/>
  <c r="R149" i="2" s="1"/>
  <c r="S149" i="2" s="1"/>
  <c r="N150" i="2" s="1"/>
  <c r="P150" i="2" s="1"/>
  <c r="R150" i="2" s="1"/>
  <c r="S150" i="2" s="1"/>
  <c r="N151" i="2" s="1"/>
  <c r="P151" i="2" s="1"/>
  <c r="R151" i="2" s="1"/>
  <c r="S151" i="2" s="1"/>
  <c r="N152" i="2" s="1"/>
  <c r="P152" i="2" s="1"/>
  <c r="R152" i="2" s="1"/>
  <c r="S152" i="2" s="1"/>
  <c r="N153" i="2" s="1"/>
  <c r="P153" i="2" s="1"/>
  <c r="R153" i="2" s="1"/>
  <c r="S153" i="2" s="1"/>
  <c r="N154" i="2" s="1"/>
  <c r="P154" i="2" s="1"/>
  <c r="R154" i="2" s="1"/>
  <c r="S154" i="2" s="1"/>
  <c r="N155" i="2" s="1"/>
  <c r="P155" i="2" s="1"/>
  <c r="R155" i="2" s="1"/>
  <c r="S155" i="2" s="1"/>
  <c r="N156" i="2" s="1"/>
  <c r="P156" i="2" s="1"/>
  <c r="R156" i="2" s="1"/>
  <c r="S156" i="2" s="1"/>
  <c r="N157" i="2" s="1"/>
  <c r="P157" i="2" s="1"/>
  <c r="R157" i="2" s="1"/>
  <c r="S157" i="2" s="1"/>
  <c r="N158" i="2" s="1"/>
  <c r="P158" i="2" s="1"/>
  <c r="R158" i="2" s="1"/>
  <c r="S158" i="2" s="1"/>
  <c r="N159" i="2" s="1"/>
  <c r="P159" i="2" s="1"/>
  <c r="R159" i="2" s="1"/>
  <c r="S159" i="2" s="1"/>
  <c r="N160" i="2" s="1"/>
  <c r="I180" i="3"/>
  <c r="D179" i="3"/>
  <c r="E168" i="3"/>
  <c r="G168" i="3" s="1"/>
  <c r="H168" i="3" s="1"/>
  <c r="C169" i="3" s="1"/>
  <c r="E143" i="2"/>
  <c r="G143" i="2" s="1"/>
  <c r="H143" i="2" s="1"/>
  <c r="C144" i="2" s="1"/>
  <c r="I226" i="2"/>
  <c r="D225" i="2"/>
  <c r="P160" i="2" l="1"/>
  <c r="R160" i="2" s="1"/>
  <c r="S160" i="2" s="1"/>
  <c r="N161" i="2" s="1"/>
  <c r="P161" i="2" s="1"/>
  <c r="R161" i="2" s="1"/>
  <c r="S161" i="2" s="1"/>
  <c r="N162" i="2" s="1"/>
  <c r="P162" i="2" s="1"/>
  <c r="R162" i="2" s="1"/>
  <c r="S162" i="2" s="1"/>
  <c r="N163" i="2" s="1"/>
  <c r="P163" i="2" s="1"/>
  <c r="R163" i="2" s="1"/>
  <c r="S163" i="2" s="1"/>
  <c r="N164" i="2" s="1"/>
  <c r="P164" i="2" s="1"/>
  <c r="R164" i="2" s="1"/>
  <c r="S164" i="2" s="1"/>
  <c r="N165" i="2" s="1"/>
  <c r="P165" i="2" s="1"/>
  <c r="R165" i="2" s="1"/>
  <c r="S165" i="2" s="1"/>
  <c r="N166" i="2" s="1"/>
  <c r="P166" i="2" s="1"/>
  <c r="R166" i="2" s="1"/>
  <c r="S166" i="2" s="1"/>
  <c r="N167" i="2" s="1"/>
  <c r="D180" i="3"/>
  <c r="I181" i="3"/>
  <c r="E169" i="3"/>
  <c r="G169" i="3" s="1"/>
  <c r="H169" i="3" s="1"/>
  <c r="C170" i="3" s="1"/>
  <c r="E144" i="2"/>
  <c r="G144" i="2" s="1"/>
  <c r="H144" i="2" s="1"/>
  <c r="C145" i="2" s="1"/>
  <c r="I227" i="2"/>
  <c r="D226" i="2"/>
  <c r="P167" i="2" l="1"/>
  <c r="R167" i="2" s="1"/>
  <c r="S167" i="2" s="1"/>
  <c r="N168" i="2" s="1"/>
  <c r="P168" i="2" s="1"/>
  <c r="R168" i="2" s="1"/>
  <c r="S168" i="2" s="1"/>
  <c r="N169" i="2" s="1"/>
  <c r="P169" i="2" s="1"/>
  <c r="R169" i="2" s="1"/>
  <c r="S169" i="2" s="1"/>
  <c r="N170" i="2" s="1"/>
  <c r="P170" i="2" s="1"/>
  <c r="R170" i="2" s="1"/>
  <c r="S170" i="2" s="1"/>
  <c r="N171" i="2" s="1"/>
  <c r="P171" i="2" s="1"/>
  <c r="R171" i="2" s="1"/>
  <c r="S171" i="2" s="1"/>
  <c r="N172" i="2" s="1"/>
  <c r="I182" i="3"/>
  <c r="D181" i="3"/>
  <c r="E170" i="3"/>
  <c r="G170" i="3" s="1"/>
  <c r="H170" i="3"/>
  <c r="C171" i="3" s="1"/>
  <c r="E145" i="2"/>
  <c r="G145" i="2" s="1"/>
  <c r="H145" i="2" s="1"/>
  <c r="C146" i="2" s="1"/>
  <c r="D227" i="2"/>
  <c r="I228" i="2"/>
  <c r="P172" i="2" l="1"/>
  <c r="R172" i="2" s="1"/>
  <c r="S172" i="2" s="1"/>
  <c r="N173" i="2" s="1"/>
  <c r="I183" i="3"/>
  <c r="D182" i="3"/>
  <c r="E171" i="3"/>
  <c r="G171" i="3" s="1"/>
  <c r="H171" i="3" s="1"/>
  <c r="C172" i="3" s="1"/>
  <c r="E146" i="2"/>
  <c r="G146" i="2" s="1"/>
  <c r="H146" i="2" s="1"/>
  <c r="C147" i="2" s="1"/>
  <c r="I229" i="2"/>
  <c r="D228" i="2"/>
  <c r="P173" i="2" l="1"/>
  <c r="R173" i="2" s="1"/>
  <c r="S173" i="2"/>
  <c r="N174" i="2" s="1"/>
  <c r="P174" i="2" s="1"/>
  <c r="R174" i="2" s="1"/>
  <c r="S174" i="2" s="1"/>
  <c r="N175" i="2" s="1"/>
  <c r="P175" i="2" s="1"/>
  <c r="R175" i="2" s="1"/>
  <c r="S175" i="2" s="1"/>
  <c r="N176" i="2" s="1"/>
  <c r="P176" i="2" s="1"/>
  <c r="R176" i="2" s="1"/>
  <c r="S176" i="2" s="1"/>
  <c r="N177" i="2" s="1"/>
  <c r="P177" i="2" s="1"/>
  <c r="R177" i="2" s="1"/>
  <c r="S177" i="2" s="1"/>
  <c r="N178" i="2" s="1"/>
  <c r="P178" i="2" s="1"/>
  <c r="R178" i="2" s="1"/>
  <c r="S178" i="2" s="1"/>
  <c r="N179" i="2" s="1"/>
  <c r="P179" i="2" s="1"/>
  <c r="R179" i="2" s="1"/>
  <c r="S179" i="2" s="1"/>
  <c r="N180" i="2" s="1"/>
  <c r="P180" i="2" s="1"/>
  <c r="R180" i="2" s="1"/>
  <c r="S180" i="2" s="1"/>
  <c r="N181" i="2" s="1"/>
  <c r="P181" i="2" s="1"/>
  <c r="R181" i="2" s="1"/>
  <c r="S181" i="2" s="1"/>
  <c r="N182" i="2" s="1"/>
  <c r="P182" i="2" s="1"/>
  <c r="R182" i="2" s="1"/>
  <c r="S182" i="2" s="1"/>
  <c r="N183" i="2" s="1"/>
  <c r="P183" i="2" s="1"/>
  <c r="R183" i="2" s="1"/>
  <c r="S183" i="2" s="1"/>
  <c r="N184" i="2" s="1"/>
  <c r="I184" i="3"/>
  <c r="D183" i="3"/>
  <c r="E172" i="3"/>
  <c r="G172" i="3" s="1"/>
  <c r="H172" i="3" s="1"/>
  <c r="C173" i="3" s="1"/>
  <c r="E147" i="2"/>
  <c r="G147" i="2" s="1"/>
  <c r="H147" i="2" s="1"/>
  <c r="C148" i="2" s="1"/>
  <c r="I230" i="2"/>
  <c r="D229" i="2"/>
  <c r="P184" i="2" l="1"/>
  <c r="R184" i="2" s="1"/>
  <c r="S184" i="2" s="1"/>
  <c r="N185" i="2" s="1"/>
  <c r="I185" i="3"/>
  <c r="D184" i="3"/>
  <c r="E173" i="3"/>
  <c r="G173" i="3" s="1"/>
  <c r="H173" i="3" s="1"/>
  <c r="C174" i="3" s="1"/>
  <c r="E148" i="2"/>
  <c r="G148" i="2" s="1"/>
  <c r="H148" i="2" s="1"/>
  <c r="C149" i="2" s="1"/>
  <c r="D230" i="2"/>
  <c r="I231" i="2"/>
  <c r="P185" i="2" l="1"/>
  <c r="R185" i="2" s="1"/>
  <c r="S185" i="2" s="1"/>
  <c r="N186" i="2" s="1"/>
  <c r="I186" i="3"/>
  <c r="D185" i="3"/>
  <c r="E174" i="3"/>
  <c r="G174" i="3" s="1"/>
  <c r="H174" i="3" s="1"/>
  <c r="C175" i="3" s="1"/>
  <c r="E149" i="2"/>
  <c r="G149" i="2" s="1"/>
  <c r="H149" i="2" s="1"/>
  <c r="C150" i="2" s="1"/>
  <c r="I232" i="2"/>
  <c r="D231" i="2"/>
  <c r="P186" i="2" l="1"/>
  <c r="R186" i="2" s="1"/>
  <c r="S186" i="2" s="1"/>
  <c r="N187" i="2" s="1"/>
  <c r="I187" i="3"/>
  <c r="D186" i="3"/>
  <c r="E175" i="3"/>
  <c r="G175" i="3" s="1"/>
  <c r="H175" i="3" s="1"/>
  <c r="C176" i="3" s="1"/>
  <c r="E150" i="2"/>
  <c r="G150" i="2" s="1"/>
  <c r="H150" i="2" s="1"/>
  <c r="C151" i="2" s="1"/>
  <c r="D232" i="2"/>
  <c r="I233" i="2"/>
  <c r="P187" i="2" l="1"/>
  <c r="R187" i="2" s="1"/>
  <c r="S187" i="2" s="1"/>
  <c r="N188" i="2" s="1"/>
  <c r="I188" i="3"/>
  <c r="D187" i="3"/>
  <c r="E176" i="3"/>
  <c r="G176" i="3" s="1"/>
  <c r="H176" i="3" s="1"/>
  <c r="C177" i="3" s="1"/>
  <c r="E151" i="2"/>
  <c r="G151" i="2" s="1"/>
  <c r="H151" i="2" s="1"/>
  <c r="C152" i="2" s="1"/>
  <c r="D233" i="2"/>
  <c r="I234" i="2"/>
  <c r="P188" i="2" l="1"/>
  <c r="R188" i="2" s="1"/>
  <c r="S188" i="2" s="1"/>
  <c r="N189" i="2" s="1"/>
  <c r="I189" i="3"/>
  <c r="D188" i="3"/>
  <c r="E177" i="3"/>
  <c r="G177" i="3" s="1"/>
  <c r="H177" i="3" s="1"/>
  <c r="C178" i="3" s="1"/>
  <c r="E152" i="2"/>
  <c r="G152" i="2" s="1"/>
  <c r="H152" i="2" s="1"/>
  <c r="C153" i="2" s="1"/>
  <c r="I235" i="2"/>
  <c r="D234" i="2"/>
  <c r="P189" i="2" l="1"/>
  <c r="R189" i="2" s="1"/>
  <c r="S189" i="2" s="1"/>
  <c r="N190" i="2" s="1"/>
  <c r="I190" i="3"/>
  <c r="D189" i="3"/>
  <c r="E178" i="3"/>
  <c r="G178" i="3" s="1"/>
  <c r="H178" i="3" s="1"/>
  <c r="C179" i="3" s="1"/>
  <c r="E153" i="2"/>
  <c r="G153" i="2" s="1"/>
  <c r="H153" i="2" s="1"/>
  <c r="C154" i="2" s="1"/>
  <c r="D235" i="2"/>
  <c r="I236" i="2"/>
  <c r="P190" i="2" l="1"/>
  <c r="R190" i="2" s="1"/>
  <c r="S190" i="2" s="1"/>
  <c r="N191" i="2" s="1"/>
  <c r="I191" i="3"/>
  <c r="D190" i="3"/>
  <c r="E179" i="3"/>
  <c r="G179" i="3" s="1"/>
  <c r="H179" i="3" s="1"/>
  <c r="C180" i="3" s="1"/>
  <c r="E154" i="2"/>
  <c r="G154" i="2" s="1"/>
  <c r="H154" i="2" s="1"/>
  <c r="C155" i="2" s="1"/>
  <c r="D236" i="2"/>
  <c r="I237" i="2"/>
  <c r="P191" i="2" l="1"/>
  <c r="R191" i="2" s="1"/>
  <c r="S191" i="2" s="1"/>
  <c r="N192" i="2" s="1"/>
  <c r="I192" i="3"/>
  <c r="D191" i="3"/>
  <c r="E180" i="3"/>
  <c r="G180" i="3" s="1"/>
  <c r="H180" i="3" s="1"/>
  <c r="C181" i="3" s="1"/>
  <c r="E155" i="2"/>
  <c r="G155" i="2" s="1"/>
  <c r="H155" i="2" s="1"/>
  <c r="C156" i="2" s="1"/>
  <c r="I238" i="2"/>
  <c r="D237" i="2"/>
  <c r="P192" i="2" l="1"/>
  <c r="R192" i="2" s="1"/>
  <c r="S192" i="2" s="1"/>
  <c r="N193" i="2" s="1"/>
  <c r="I193" i="3"/>
  <c r="D192" i="3"/>
  <c r="E181" i="3"/>
  <c r="G181" i="3" s="1"/>
  <c r="H181" i="3" s="1"/>
  <c r="C182" i="3" s="1"/>
  <c r="E156" i="2"/>
  <c r="G156" i="2" s="1"/>
  <c r="H156" i="2" s="1"/>
  <c r="C157" i="2" s="1"/>
  <c r="I239" i="2"/>
  <c r="D238" i="2"/>
  <c r="P193" i="2" l="1"/>
  <c r="R193" i="2" s="1"/>
  <c r="S193" i="2" s="1"/>
  <c r="N194" i="2" s="1"/>
  <c r="I194" i="3"/>
  <c r="D193" i="3"/>
  <c r="E182" i="3"/>
  <c r="G182" i="3" s="1"/>
  <c r="H182" i="3" s="1"/>
  <c r="C183" i="3" s="1"/>
  <c r="E157" i="2"/>
  <c r="G157" i="2" s="1"/>
  <c r="H157" i="2" s="1"/>
  <c r="C158" i="2" s="1"/>
  <c r="I240" i="2"/>
  <c r="D239" i="2"/>
  <c r="P194" i="2" l="1"/>
  <c r="R194" i="2" s="1"/>
  <c r="S194" i="2" s="1"/>
  <c r="N195" i="2" s="1"/>
  <c r="I195" i="3"/>
  <c r="D194" i="3"/>
  <c r="E183" i="3"/>
  <c r="G183" i="3" s="1"/>
  <c r="H183" i="3" s="1"/>
  <c r="C184" i="3" s="1"/>
  <c r="E158" i="2"/>
  <c r="G158" i="2" s="1"/>
  <c r="H158" i="2" s="1"/>
  <c r="C159" i="2" s="1"/>
  <c r="I241" i="2"/>
  <c r="D240" i="2"/>
  <c r="P195" i="2" l="1"/>
  <c r="R195" i="2" s="1"/>
  <c r="S195" i="2" s="1"/>
  <c r="N196" i="2" s="1"/>
  <c r="I196" i="3"/>
  <c r="D195" i="3"/>
  <c r="E184" i="3"/>
  <c r="G184" i="3" s="1"/>
  <c r="H184" i="3" s="1"/>
  <c r="C185" i="3" s="1"/>
  <c r="E159" i="2"/>
  <c r="G159" i="2" s="1"/>
  <c r="H159" i="2" s="1"/>
  <c r="C160" i="2" s="1"/>
  <c r="I242" i="2"/>
  <c r="D241" i="2"/>
  <c r="P196" i="2" l="1"/>
  <c r="R196" i="2" s="1"/>
  <c r="S196" i="2" s="1"/>
  <c r="N197" i="2" s="1"/>
  <c r="I197" i="3"/>
  <c r="D196" i="3"/>
  <c r="E185" i="3"/>
  <c r="G185" i="3" s="1"/>
  <c r="H185" i="3" s="1"/>
  <c r="C186" i="3" s="1"/>
  <c r="E160" i="2"/>
  <c r="G160" i="2" s="1"/>
  <c r="H160" i="2" s="1"/>
  <c r="C161" i="2" s="1"/>
  <c r="D242" i="2"/>
  <c r="I243" i="2"/>
  <c r="P197" i="2" l="1"/>
  <c r="R197" i="2" s="1"/>
  <c r="S197" i="2" s="1"/>
  <c r="N198" i="2" s="1"/>
  <c r="I198" i="3"/>
  <c r="D197" i="3"/>
  <c r="E186" i="3"/>
  <c r="G186" i="3" s="1"/>
  <c r="H186" i="3" s="1"/>
  <c r="C187" i="3" s="1"/>
  <c r="E161" i="2"/>
  <c r="G161" i="2" s="1"/>
  <c r="H161" i="2" s="1"/>
  <c r="C162" i="2" s="1"/>
  <c r="I244" i="2"/>
  <c r="D243" i="2"/>
  <c r="P198" i="2" l="1"/>
  <c r="R198" i="2" s="1"/>
  <c r="S198" i="2" s="1"/>
  <c r="N199" i="2" s="1"/>
  <c r="I199" i="3"/>
  <c r="D198" i="3"/>
  <c r="E187" i="3"/>
  <c r="G187" i="3" s="1"/>
  <c r="H187" i="3" s="1"/>
  <c r="C188" i="3" s="1"/>
  <c r="E162" i="2"/>
  <c r="G162" i="2" s="1"/>
  <c r="H162" i="2" s="1"/>
  <c r="C163" i="2" s="1"/>
  <c r="I245" i="2"/>
  <c r="D244" i="2"/>
  <c r="P199" i="2" l="1"/>
  <c r="R199" i="2" s="1"/>
  <c r="S199" i="2" s="1"/>
  <c r="I200" i="3"/>
  <c r="D199" i="3"/>
  <c r="E188" i="3"/>
  <c r="G188" i="3" s="1"/>
  <c r="H188" i="3" s="1"/>
  <c r="C189" i="3" s="1"/>
  <c r="E163" i="2"/>
  <c r="G163" i="2" s="1"/>
  <c r="H163" i="2" s="1"/>
  <c r="C164" i="2" s="1"/>
  <c r="I246" i="2"/>
  <c r="D245" i="2"/>
  <c r="N200" i="2" l="1"/>
  <c r="N10" i="2"/>
  <c r="U200" i="2"/>
  <c r="Q200" i="2" s="1"/>
  <c r="V200" i="2" s="1"/>
  <c r="I201" i="3"/>
  <c r="D200" i="3"/>
  <c r="E189" i="3"/>
  <c r="G189" i="3" s="1"/>
  <c r="H189" i="3" s="1"/>
  <c r="E164" i="2"/>
  <c r="G164" i="2" s="1"/>
  <c r="H164" i="2" s="1"/>
  <c r="C165" i="2" s="1"/>
  <c r="I247" i="2"/>
  <c r="D246" i="2"/>
  <c r="P200" i="2" l="1"/>
  <c r="R200" i="2" s="1"/>
  <c r="S200" i="2" s="1"/>
  <c r="N201" i="2" s="1"/>
  <c r="I202" i="3"/>
  <c r="D201" i="3"/>
  <c r="C190" i="3"/>
  <c r="E165" i="2"/>
  <c r="G165" i="2" s="1"/>
  <c r="H165" i="2" s="1"/>
  <c r="C166" i="2" s="1"/>
  <c r="I248" i="2"/>
  <c r="D247" i="2"/>
  <c r="P201" i="2" l="1"/>
  <c r="I203" i="3"/>
  <c r="D202" i="3"/>
  <c r="E190" i="3"/>
  <c r="G190" i="3" s="1"/>
  <c r="H190" i="3" s="1"/>
  <c r="C191" i="3" s="1"/>
  <c r="E166" i="2"/>
  <c r="G166" i="2" s="1"/>
  <c r="H166" i="2" s="1"/>
  <c r="C167" i="2" s="1"/>
  <c r="D248" i="2"/>
  <c r="I249" i="2"/>
  <c r="I204" i="3" l="1"/>
  <c r="D203" i="3"/>
  <c r="E191" i="3"/>
  <c r="G191" i="3" s="1"/>
  <c r="H191" i="3" s="1"/>
  <c r="C192" i="3" s="1"/>
  <c r="E167" i="2"/>
  <c r="G167" i="2" s="1"/>
  <c r="H167" i="2" s="1"/>
  <c r="C168" i="2" s="1"/>
  <c r="I250" i="2"/>
  <c r="D249" i="2"/>
  <c r="I205" i="3" l="1"/>
  <c r="D204" i="3"/>
  <c r="E192" i="3"/>
  <c r="G192" i="3" s="1"/>
  <c r="H192" i="3" s="1"/>
  <c r="C193" i="3" s="1"/>
  <c r="E168" i="2"/>
  <c r="G168" i="2" s="1"/>
  <c r="H168" i="2" s="1"/>
  <c r="C169" i="2" s="1"/>
  <c r="I251" i="2"/>
  <c r="D250" i="2"/>
  <c r="I206" i="3" l="1"/>
  <c r="D205" i="3"/>
  <c r="E193" i="3"/>
  <c r="G193" i="3" s="1"/>
  <c r="H193" i="3" s="1"/>
  <c r="C194" i="3" s="1"/>
  <c r="E169" i="2"/>
  <c r="G169" i="2" s="1"/>
  <c r="H169" i="2" s="1"/>
  <c r="C170" i="2" s="1"/>
  <c r="I252" i="2"/>
  <c r="D251" i="2"/>
  <c r="I207" i="3" l="1"/>
  <c r="D206" i="3"/>
  <c r="E194" i="3"/>
  <c r="G194" i="3" s="1"/>
  <c r="H194" i="3" s="1"/>
  <c r="C195" i="3" s="1"/>
  <c r="E170" i="2"/>
  <c r="G170" i="2" s="1"/>
  <c r="H170" i="2" s="1"/>
  <c r="C171" i="2" s="1"/>
  <c r="I253" i="2"/>
  <c r="D252" i="2"/>
  <c r="I208" i="3" l="1"/>
  <c r="D207" i="3"/>
  <c r="E195" i="3"/>
  <c r="G195" i="3" s="1"/>
  <c r="H195" i="3" s="1"/>
  <c r="C196" i="3" s="1"/>
  <c r="E171" i="2"/>
  <c r="G171" i="2" s="1"/>
  <c r="H171" i="2" s="1"/>
  <c r="C172" i="2" s="1"/>
  <c r="I254" i="2"/>
  <c r="D253" i="2"/>
  <c r="I209" i="3" l="1"/>
  <c r="D208" i="3"/>
  <c r="E196" i="3"/>
  <c r="G196" i="3" s="1"/>
  <c r="H196" i="3" s="1"/>
  <c r="C197" i="3" s="1"/>
  <c r="E172" i="2"/>
  <c r="G172" i="2" s="1"/>
  <c r="H172" i="2" s="1"/>
  <c r="C173" i="2" s="1"/>
  <c r="D254" i="2"/>
  <c r="I255" i="2"/>
  <c r="I210" i="3" l="1"/>
  <c r="D209" i="3"/>
  <c r="E197" i="3"/>
  <c r="G197" i="3" s="1"/>
  <c r="H197" i="3" s="1"/>
  <c r="C198" i="3" s="1"/>
  <c r="E173" i="2"/>
  <c r="G173" i="2" s="1"/>
  <c r="H173" i="2" s="1"/>
  <c r="C174" i="2" s="1"/>
  <c r="I256" i="2"/>
  <c r="D255" i="2"/>
  <c r="I211" i="3" l="1"/>
  <c r="D210" i="3"/>
  <c r="E198" i="3"/>
  <c r="G198" i="3" s="1"/>
  <c r="H198" i="3" s="1"/>
  <c r="C199" i="3" s="1"/>
  <c r="E174" i="2"/>
  <c r="G174" i="2" s="1"/>
  <c r="H174" i="2" s="1"/>
  <c r="C175" i="2" s="1"/>
  <c r="D256" i="2"/>
  <c r="I257" i="2"/>
  <c r="I212" i="3" l="1"/>
  <c r="D211" i="3"/>
  <c r="E199" i="3"/>
  <c r="G199" i="3" s="1"/>
  <c r="H199" i="3" s="1"/>
  <c r="C200" i="3" s="1"/>
  <c r="E175" i="2"/>
  <c r="G175" i="2" s="1"/>
  <c r="H175" i="2" s="1"/>
  <c r="C176" i="2" s="1"/>
  <c r="D257" i="2"/>
  <c r="I258" i="2"/>
  <c r="I259" i="2" s="1"/>
  <c r="I213" i="3" l="1"/>
  <c r="D212" i="3"/>
  <c r="E200" i="3"/>
  <c r="G200" i="3" s="1"/>
  <c r="H200" i="3" s="1"/>
  <c r="C201" i="3" s="1"/>
  <c r="E176" i="2"/>
  <c r="G176" i="2" s="1"/>
  <c r="H176" i="2" s="1"/>
  <c r="C177" i="2" s="1"/>
  <c r="D258" i="2"/>
  <c r="I214" i="3" l="1"/>
  <c r="D213" i="3"/>
  <c r="E201" i="3"/>
  <c r="G201" i="3" s="1"/>
  <c r="H201" i="3" s="1"/>
  <c r="C202" i="3" s="1"/>
  <c r="E177" i="2"/>
  <c r="G177" i="2" s="1"/>
  <c r="H177" i="2" s="1"/>
  <c r="C178" i="2" s="1"/>
  <c r="D259" i="2"/>
  <c r="I215" i="3" l="1"/>
  <c r="D214" i="3"/>
  <c r="E202" i="3"/>
  <c r="G202" i="3" s="1"/>
  <c r="H202" i="3" s="1"/>
  <c r="C203" i="3" s="1"/>
  <c r="E178" i="2"/>
  <c r="G178" i="2" s="1"/>
  <c r="H178" i="2" s="1"/>
  <c r="C179" i="2" s="1"/>
  <c r="D260" i="2"/>
  <c r="I261" i="2"/>
  <c r="D215" i="3" l="1"/>
  <c r="I216" i="3"/>
  <c r="E203" i="3"/>
  <c r="G203" i="3" s="1"/>
  <c r="H203" i="3" s="1"/>
  <c r="C204" i="3" s="1"/>
  <c r="E179" i="2"/>
  <c r="G179" i="2" s="1"/>
  <c r="H179" i="2" s="1"/>
  <c r="C180" i="2" s="1"/>
  <c r="I262" i="2"/>
  <c r="D261" i="2"/>
  <c r="I217" i="3" l="1"/>
  <c r="D216" i="3"/>
  <c r="E204" i="3"/>
  <c r="G204" i="3" s="1"/>
  <c r="H204" i="3" s="1"/>
  <c r="C205" i="3" s="1"/>
  <c r="E180" i="2"/>
  <c r="G180" i="2" s="1"/>
  <c r="H180" i="2" s="1"/>
  <c r="D262" i="2"/>
  <c r="I263" i="2"/>
  <c r="D217" i="3" l="1"/>
  <c r="I218" i="3"/>
  <c r="E205" i="3"/>
  <c r="G205" i="3" s="1"/>
  <c r="H205" i="3" s="1"/>
  <c r="C206" i="3" s="1"/>
  <c r="C181" i="2"/>
  <c r="D263" i="2"/>
  <c r="I264" i="2"/>
  <c r="D218" i="3" l="1"/>
  <c r="I219" i="3"/>
  <c r="E206" i="3"/>
  <c r="G206" i="3" s="1"/>
  <c r="H206" i="3" s="1"/>
  <c r="C207" i="3" s="1"/>
  <c r="E181" i="2"/>
  <c r="G181" i="2" s="1"/>
  <c r="H181" i="2" s="1"/>
  <c r="D264" i="2"/>
  <c r="I265" i="2"/>
  <c r="I220" i="3" l="1"/>
  <c r="D219" i="3"/>
  <c r="E207" i="3"/>
  <c r="G207" i="3" s="1"/>
  <c r="H207" i="3" s="1"/>
  <c r="C208" i="3" s="1"/>
  <c r="C182" i="2"/>
  <c r="D265" i="2"/>
  <c r="I266" i="2"/>
  <c r="I221" i="3" l="1"/>
  <c r="D220" i="3"/>
  <c r="E208" i="3"/>
  <c r="G208" i="3" s="1"/>
  <c r="H208" i="3" s="1"/>
  <c r="C209" i="3" s="1"/>
  <c r="E182" i="2"/>
  <c r="G182" i="2" s="1"/>
  <c r="H182" i="2" s="1"/>
  <c r="D266" i="2"/>
  <c r="I267" i="2"/>
  <c r="I222" i="3" l="1"/>
  <c r="D221" i="3"/>
  <c r="E209" i="3"/>
  <c r="G209" i="3" s="1"/>
  <c r="H209" i="3" s="1"/>
  <c r="C210" i="3" s="1"/>
  <c r="C183" i="2"/>
  <c r="I268" i="2"/>
  <c r="D267" i="2"/>
  <c r="I223" i="3" l="1"/>
  <c r="D222" i="3"/>
  <c r="E210" i="3"/>
  <c r="G210" i="3" s="1"/>
  <c r="H210" i="3" s="1"/>
  <c r="C211" i="3" s="1"/>
  <c r="E183" i="2"/>
  <c r="G183" i="2" s="1"/>
  <c r="H183" i="2" s="1"/>
  <c r="D268" i="2"/>
  <c r="I269" i="2"/>
  <c r="I224" i="3" l="1"/>
  <c r="D223" i="3"/>
  <c r="E211" i="3"/>
  <c r="G211" i="3" s="1"/>
  <c r="H211" i="3" s="1"/>
  <c r="C212" i="3" s="1"/>
  <c r="C184" i="2"/>
  <c r="D269" i="2"/>
  <c r="I270" i="2"/>
  <c r="I225" i="3" l="1"/>
  <c r="D224" i="3"/>
  <c r="E212" i="3"/>
  <c r="G212" i="3" s="1"/>
  <c r="H212" i="3" s="1"/>
  <c r="C213" i="3" s="1"/>
  <c r="E184" i="2"/>
  <c r="G184" i="2" s="1"/>
  <c r="H184" i="2" s="1"/>
  <c r="D270" i="2"/>
  <c r="I271" i="2"/>
  <c r="I226" i="3" l="1"/>
  <c r="D225" i="3"/>
  <c r="E213" i="3"/>
  <c r="G213" i="3" s="1"/>
  <c r="H213" i="3" s="1"/>
  <c r="C214" i="3" s="1"/>
  <c r="C185" i="2"/>
  <c r="D271" i="2"/>
  <c r="I272" i="2"/>
  <c r="I227" i="3" l="1"/>
  <c r="D226" i="3"/>
  <c r="E214" i="3"/>
  <c r="G214" i="3" s="1"/>
  <c r="H214" i="3" s="1"/>
  <c r="C215" i="3" s="1"/>
  <c r="E185" i="2"/>
  <c r="G185" i="2" s="1"/>
  <c r="H185" i="2" s="1"/>
  <c r="I273" i="2"/>
  <c r="D272" i="2"/>
  <c r="I228" i="3" l="1"/>
  <c r="D227" i="3"/>
  <c r="E215" i="3"/>
  <c r="G215" i="3" s="1"/>
  <c r="H215" i="3" s="1"/>
  <c r="C216" i="3" s="1"/>
  <c r="C186" i="2"/>
  <c r="I274" i="2"/>
  <c r="D273" i="2"/>
  <c r="D228" i="3" l="1"/>
  <c r="I229" i="3"/>
  <c r="E216" i="3"/>
  <c r="G216" i="3" s="1"/>
  <c r="H216" i="3" s="1"/>
  <c r="C217" i="3" s="1"/>
  <c r="E186" i="2"/>
  <c r="G186" i="2" s="1"/>
  <c r="H186" i="2" s="1"/>
  <c r="D274" i="2"/>
  <c r="I275" i="2"/>
  <c r="I230" i="3" l="1"/>
  <c r="D229" i="3"/>
  <c r="E217" i="3"/>
  <c r="G217" i="3" s="1"/>
  <c r="H217" i="3" s="1"/>
  <c r="C218" i="3" s="1"/>
  <c r="C187" i="2"/>
  <c r="I276" i="2"/>
  <c r="D275" i="2"/>
  <c r="I231" i="3" l="1"/>
  <c r="D230" i="3"/>
  <c r="E218" i="3"/>
  <c r="G218" i="3" s="1"/>
  <c r="H218" i="3" s="1"/>
  <c r="C219" i="3" s="1"/>
  <c r="E187" i="2"/>
  <c r="G187" i="2" s="1"/>
  <c r="H187" i="2" s="1"/>
  <c r="I277" i="2"/>
  <c r="D276" i="2"/>
  <c r="I232" i="3" l="1"/>
  <c r="D231" i="3"/>
  <c r="E219" i="3"/>
  <c r="G219" i="3" s="1"/>
  <c r="H219" i="3" s="1"/>
  <c r="C220" i="3" s="1"/>
  <c r="C188" i="2"/>
  <c r="D277" i="2"/>
  <c r="I278" i="2"/>
  <c r="I233" i="3" l="1"/>
  <c r="D232" i="3"/>
  <c r="E220" i="3"/>
  <c r="G220" i="3" s="1"/>
  <c r="H220" i="3" s="1"/>
  <c r="C221" i="3" s="1"/>
  <c r="E188" i="2"/>
  <c r="G188" i="2" s="1"/>
  <c r="H188" i="2" s="1"/>
  <c r="I279" i="2"/>
  <c r="D278" i="2"/>
  <c r="I234" i="3" l="1"/>
  <c r="D233" i="3"/>
  <c r="E221" i="3"/>
  <c r="G221" i="3" s="1"/>
  <c r="H221" i="3" s="1"/>
  <c r="C222" i="3" s="1"/>
  <c r="C189" i="2"/>
  <c r="I280" i="2"/>
  <c r="D279" i="2"/>
  <c r="I235" i="3" l="1"/>
  <c r="D234" i="3"/>
  <c r="E222" i="3"/>
  <c r="G222" i="3" s="1"/>
  <c r="H222" i="3" s="1"/>
  <c r="C223" i="3" s="1"/>
  <c r="E189" i="2"/>
  <c r="G189" i="2" s="1"/>
  <c r="H189" i="2" s="1"/>
  <c r="D280" i="2"/>
  <c r="I281" i="2"/>
  <c r="D235" i="3" l="1"/>
  <c r="I236" i="3"/>
  <c r="E223" i="3"/>
  <c r="G223" i="3" s="1"/>
  <c r="H223" i="3" s="1"/>
  <c r="C224" i="3" s="1"/>
  <c r="C190" i="2"/>
  <c r="I282" i="2"/>
  <c r="D281" i="2"/>
  <c r="D236" i="3" l="1"/>
  <c r="I237" i="3"/>
  <c r="E224" i="3"/>
  <c r="G224" i="3" s="1"/>
  <c r="H224" i="3" s="1"/>
  <c r="C225" i="3" s="1"/>
  <c r="E190" i="2"/>
  <c r="G190" i="2" s="1"/>
  <c r="H190" i="2" s="1"/>
  <c r="D282" i="2"/>
  <c r="I283" i="2"/>
  <c r="D237" i="3" l="1"/>
  <c r="I238" i="3"/>
  <c r="E225" i="3"/>
  <c r="G225" i="3" s="1"/>
  <c r="H225" i="3" s="1"/>
  <c r="C226" i="3" s="1"/>
  <c r="C191" i="2"/>
  <c r="D283" i="2"/>
  <c r="I284" i="2"/>
  <c r="I239" i="3" l="1"/>
  <c r="D238" i="3"/>
  <c r="E226" i="3"/>
  <c r="G226" i="3" s="1"/>
  <c r="H226" i="3" s="1"/>
  <c r="C227" i="3" s="1"/>
  <c r="E191" i="2"/>
  <c r="G191" i="2" s="1"/>
  <c r="H191" i="2" s="1"/>
  <c r="C192" i="2" s="1"/>
  <c r="I285" i="2"/>
  <c r="D284" i="2"/>
  <c r="D239" i="3" l="1"/>
  <c r="I240" i="3"/>
  <c r="E227" i="3"/>
  <c r="G227" i="3" s="1"/>
  <c r="H227" i="3" s="1"/>
  <c r="C228" i="3" s="1"/>
  <c r="E192" i="2"/>
  <c r="G192" i="2" s="1"/>
  <c r="H192" i="2" s="1"/>
  <c r="I286" i="2"/>
  <c r="D285" i="2"/>
  <c r="I241" i="3" l="1"/>
  <c r="D240" i="3"/>
  <c r="E228" i="3"/>
  <c r="G228" i="3" s="1"/>
  <c r="H228" i="3" s="1"/>
  <c r="C229" i="3" s="1"/>
  <c r="C193" i="2"/>
  <c r="D286" i="2"/>
  <c r="I287" i="2"/>
  <c r="I242" i="3" l="1"/>
  <c r="D241" i="3"/>
  <c r="E229" i="3"/>
  <c r="G229" i="3" s="1"/>
  <c r="H229" i="3" s="1"/>
  <c r="C230" i="3" s="1"/>
  <c r="E193" i="2"/>
  <c r="G193" i="2" s="1"/>
  <c r="H193" i="2" s="1"/>
  <c r="I288" i="2"/>
  <c r="D287" i="2"/>
  <c r="I243" i="3" l="1"/>
  <c r="D242" i="3"/>
  <c r="E230" i="3"/>
  <c r="G230" i="3" s="1"/>
  <c r="H230" i="3" s="1"/>
  <c r="C231" i="3" s="1"/>
  <c r="C194" i="2"/>
  <c r="I289" i="2"/>
  <c r="D288" i="2"/>
  <c r="I244" i="3" l="1"/>
  <c r="D243" i="3"/>
  <c r="E231" i="3"/>
  <c r="G231" i="3" s="1"/>
  <c r="H231" i="3" s="1"/>
  <c r="C232" i="3" s="1"/>
  <c r="E194" i="2"/>
  <c r="G194" i="2" s="1"/>
  <c r="H194" i="2" s="1"/>
  <c r="C195" i="2" s="1"/>
  <c r="D289" i="2"/>
  <c r="I290" i="2"/>
  <c r="I245" i="3" l="1"/>
  <c r="D244" i="3"/>
  <c r="E232" i="3"/>
  <c r="G232" i="3" s="1"/>
  <c r="H232" i="3" s="1"/>
  <c r="C233" i="3" s="1"/>
  <c r="E195" i="2"/>
  <c r="G195" i="2" s="1"/>
  <c r="H195" i="2" s="1"/>
  <c r="I291" i="2"/>
  <c r="D290" i="2"/>
  <c r="I246" i="3" l="1"/>
  <c r="D245" i="3"/>
  <c r="E233" i="3"/>
  <c r="G233" i="3" s="1"/>
  <c r="H233" i="3" s="1"/>
  <c r="C234" i="3" s="1"/>
  <c r="C196" i="2"/>
  <c r="I292" i="2"/>
  <c r="D291" i="2"/>
  <c r="I247" i="3" l="1"/>
  <c r="D246" i="3"/>
  <c r="E234" i="3"/>
  <c r="G234" i="3" s="1"/>
  <c r="H234" i="3" s="1"/>
  <c r="C235" i="3" s="1"/>
  <c r="E196" i="2"/>
  <c r="G196" i="2" s="1"/>
  <c r="H196" i="2" s="1"/>
  <c r="D292" i="2"/>
  <c r="I293" i="2"/>
  <c r="I248" i="3" l="1"/>
  <c r="D247" i="3"/>
  <c r="E235" i="3"/>
  <c r="G235" i="3" s="1"/>
  <c r="H235" i="3" s="1"/>
  <c r="C236" i="3" s="1"/>
  <c r="C197" i="2"/>
  <c r="I294" i="2"/>
  <c r="D293" i="2"/>
  <c r="I249" i="3" l="1"/>
  <c r="D248" i="3"/>
  <c r="E236" i="3"/>
  <c r="G236" i="3" s="1"/>
  <c r="H236" i="3" s="1"/>
  <c r="C237" i="3" s="1"/>
  <c r="E197" i="2"/>
  <c r="G197" i="2" s="1"/>
  <c r="H197" i="2" s="1"/>
  <c r="I295" i="2"/>
  <c r="D294" i="2"/>
  <c r="D249" i="3" l="1"/>
  <c r="I250" i="3"/>
  <c r="E237" i="3"/>
  <c r="G237" i="3" s="1"/>
  <c r="H237" i="3" s="1"/>
  <c r="C238" i="3" s="1"/>
  <c r="C198" i="2"/>
  <c r="D295" i="2"/>
  <c r="I296" i="2"/>
  <c r="I251" i="3" l="1"/>
  <c r="D250" i="3"/>
  <c r="E238" i="3"/>
  <c r="G238" i="3" s="1"/>
  <c r="H238" i="3" s="1"/>
  <c r="C239" i="3" s="1"/>
  <c r="E198" i="2"/>
  <c r="G198" i="2" s="1"/>
  <c r="H198" i="2" s="1"/>
  <c r="I297" i="2"/>
  <c r="D296" i="2"/>
  <c r="I252" i="3" l="1"/>
  <c r="D251" i="3"/>
  <c r="E239" i="3"/>
  <c r="G239" i="3" s="1"/>
  <c r="H239" i="3" s="1"/>
  <c r="C240" i="3" s="1"/>
  <c r="C199" i="2"/>
  <c r="I298" i="2"/>
  <c r="D297" i="2"/>
  <c r="I253" i="3" l="1"/>
  <c r="D252" i="3"/>
  <c r="E240" i="3"/>
  <c r="G240" i="3" s="1"/>
  <c r="H240" i="3" s="1"/>
  <c r="C241" i="3" s="1"/>
  <c r="E199" i="2"/>
  <c r="G199" i="2" s="1"/>
  <c r="H199" i="2" s="1"/>
  <c r="D298" i="2"/>
  <c r="I299" i="2"/>
  <c r="C10" i="2" l="1"/>
  <c r="J200" i="2"/>
  <c r="F200" i="2" s="1"/>
  <c r="K200" i="2" s="1"/>
  <c r="D253" i="3"/>
  <c r="I254" i="3"/>
  <c r="E241" i="3"/>
  <c r="G241" i="3" s="1"/>
  <c r="H241" i="3" s="1"/>
  <c r="C242" i="3" s="1"/>
  <c r="C200" i="2"/>
  <c r="I300" i="2"/>
  <c r="D299" i="2"/>
  <c r="Q255" i="2" l="1"/>
  <c r="Q249" i="2"/>
  <c r="Q243" i="2"/>
  <c r="Q237" i="2"/>
  <c r="Q231" i="2"/>
  <c r="Q225" i="2"/>
  <c r="Q219" i="2"/>
  <c r="Q213" i="2"/>
  <c r="Q207" i="2"/>
  <c r="Q201" i="2"/>
  <c r="Q258" i="2"/>
  <c r="Q252" i="2"/>
  <c r="Q246" i="2"/>
  <c r="Q240" i="2"/>
  <c r="Q234" i="2"/>
  <c r="Q228" i="2"/>
  <c r="Q222" i="2"/>
  <c r="Q216" i="2"/>
  <c r="Q210" i="2"/>
  <c r="Q204" i="2"/>
  <c r="Q257" i="2"/>
  <c r="Q251" i="2"/>
  <c r="Q245" i="2"/>
  <c r="Q239" i="2"/>
  <c r="Q233" i="2"/>
  <c r="Q227" i="2"/>
  <c r="Q221" i="2"/>
  <c r="Q215" i="2"/>
  <c r="Q209" i="2"/>
  <c r="Q203" i="2"/>
  <c r="Q254" i="2"/>
  <c r="Q242" i="2"/>
  <c r="Q230" i="2"/>
  <c r="Q218" i="2"/>
  <c r="Q206" i="2"/>
  <c r="V206" i="2" s="1"/>
  <c r="Q253" i="2"/>
  <c r="Q241" i="2"/>
  <c r="Q229" i="2"/>
  <c r="Q217" i="2"/>
  <c r="Q205" i="2"/>
  <c r="Q250" i="2"/>
  <c r="Q238" i="2"/>
  <c r="Q226" i="2"/>
  <c r="Q214" i="2"/>
  <c r="Q202" i="2"/>
  <c r="V202" i="2" s="1"/>
  <c r="Q248" i="2"/>
  <c r="Q259" i="2"/>
  <c r="Q232" i="2"/>
  <c r="Q208" i="2"/>
  <c r="Q256" i="2"/>
  <c r="Q224" i="2"/>
  <c r="Q247" i="2"/>
  <c r="Q223" i="2"/>
  <c r="Q244" i="2"/>
  <c r="Q220" i="2"/>
  <c r="Q236" i="2"/>
  <c r="Q212" i="2"/>
  <c r="Q235" i="2"/>
  <c r="Q211" i="2"/>
  <c r="V211" i="2" s="1"/>
  <c r="F202" i="2"/>
  <c r="K202" i="2" s="1"/>
  <c r="F238" i="2"/>
  <c r="F203" i="2"/>
  <c r="F239" i="2"/>
  <c r="F216" i="2"/>
  <c r="F252" i="2"/>
  <c r="F217" i="2"/>
  <c r="F253" i="2"/>
  <c r="F212" i="2"/>
  <c r="F248" i="2"/>
  <c r="F208" i="2"/>
  <c r="F244" i="2"/>
  <c r="F209" i="2"/>
  <c r="F245" i="2"/>
  <c r="F222" i="2"/>
  <c r="F258" i="2"/>
  <c r="F223" i="2"/>
  <c r="F259" i="2"/>
  <c r="F218" i="2"/>
  <c r="F254" i="2"/>
  <c r="F214" i="2"/>
  <c r="F250" i="2"/>
  <c r="F215" i="2"/>
  <c r="F251" i="2"/>
  <c r="F228" i="2"/>
  <c r="F231" i="2"/>
  <c r="F229" i="2"/>
  <c r="F207" i="2"/>
  <c r="F224" i="2"/>
  <c r="F247" i="2"/>
  <c r="F242" i="2"/>
  <c r="F201" i="2"/>
  <c r="K201" i="2" s="1"/>
  <c r="F220" i="2"/>
  <c r="F256" i="2"/>
  <c r="F221" i="2"/>
  <c r="F257" i="2"/>
  <c r="F234" i="2"/>
  <c r="F255" i="2"/>
  <c r="F235" i="2"/>
  <c r="F225" i="2"/>
  <c r="F230" i="2"/>
  <c r="F219" i="2"/>
  <c r="K219" i="2" s="1"/>
  <c r="F226" i="2"/>
  <c r="F213" i="2"/>
  <c r="F227" i="2"/>
  <c r="F204" i="2"/>
  <c r="K204" i="2" s="1"/>
  <c r="F240" i="2"/>
  <c r="F205" i="2"/>
  <c r="K205" i="2" s="1"/>
  <c r="F241" i="2"/>
  <c r="F249" i="2"/>
  <c r="F236" i="2"/>
  <c r="F243" i="2"/>
  <c r="F232" i="2"/>
  <c r="K232" i="2" s="1"/>
  <c r="F237" i="2"/>
  <c r="K237" i="2" s="1"/>
  <c r="F233" i="2"/>
  <c r="F210" i="2"/>
  <c r="F246" i="2"/>
  <c r="F211" i="2"/>
  <c r="F206" i="2"/>
  <c r="I255" i="3"/>
  <c r="D254" i="3"/>
  <c r="E242" i="3"/>
  <c r="G242" i="3" s="1"/>
  <c r="H242" i="3" s="1"/>
  <c r="C243" i="3" s="1"/>
  <c r="E200" i="2"/>
  <c r="G200" i="2" s="1"/>
  <c r="H200" i="2" s="1"/>
  <c r="D300" i="2"/>
  <c r="I301" i="2"/>
  <c r="K206" i="2" l="1"/>
  <c r="K233" i="2"/>
  <c r="K241" i="2"/>
  <c r="K226" i="2"/>
  <c r="K234" i="2"/>
  <c r="K242" i="2"/>
  <c r="K228" i="2"/>
  <c r="K218" i="2"/>
  <c r="K209" i="2"/>
  <c r="K217" i="2"/>
  <c r="V244" i="2"/>
  <c r="V232" i="2"/>
  <c r="V238" i="2"/>
  <c r="V253" i="2"/>
  <c r="V203" i="2"/>
  <c r="V239" i="2"/>
  <c r="V216" i="2"/>
  <c r="V252" i="2"/>
  <c r="V225" i="2"/>
  <c r="K257" i="2"/>
  <c r="K247" i="2"/>
  <c r="K251" i="2"/>
  <c r="K259" i="2"/>
  <c r="K244" i="2"/>
  <c r="K252" i="2"/>
  <c r="V223" i="2"/>
  <c r="V259" i="2"/>
  <c r="V250" i="2"/>
  <c r="V209" i="2"/>
  <c r="V245" i="2"/>
  <c r="V222" i="2"/>
  <c r="V258" i="2"/>
  <c r="V231" i="2"/>
  <c r="K221" i="2"/>
  <c r="K224" i="2"/>
  <c r="K215" i="2"/>
  <c r="K223" i="2"/>
  <c r="K208" i="2"/>
  <c r="K216" i="2"/>
  <c r="V235" i="2"/>
  <c r="V247" i="2"/>
  <c r="V248" i="2"/>
  <c r="V205" i="2"/>
  <c r="V218" i="2"/>
  <c r="V215" i="2"/>
  <c r="V251" i="2"/>
  <c r="V228" i="2"/>
  <c r="R201" i="2"/>
  <c r="S201" i="2" s="1"/>
  <c r="N202" i="2" s="1"/>
  <c r="P202" i="2" s="1"/>
  <c r="R202" i="2" s="1"/>
  <c r="S202" i="2" s="1"/>
  <c r="N203" i="2" s="1"/>
  <c r="P203" i="2" s="1"/>
  <c r="V201" i="2"/>
  <c r="V237" i="2"/>
  <c r="K243" i="2"/>
  <c r="K250" i="2"/>
  <c r="K258" i="2"/>
  <c r="K248" i="2"/>
  <c r="K239" i="2"/>
  <c r="V212" i="2"/>
  <c r="V224" i="2"/>
  <c r="V217" i="2"/>
  <c r="V230" i="2"/>
  <c r="V221" i="2"/>
  <c r="V257" i="2"/>
  <c r="V234" i="2"/>
  <c r="V207" i="2"/>
  <c r="V243" i="2"/>
  <c r="K230" i="2"/>
  <c r="K207" i="2"/>
  <c r="K236" i="2"/>
  <c r="K227" i="2"/>
  <c r="K235" i="2"/>
  <c r="K220" i="2"/>
  <c r="K229" i="2"/>
  <c r="K214" i="2"/>
  <c r="K222" i="2"/>
  <c r="K212" i="2"/>
  <c r="K203" i="2"/>
  <c r="V236" i="2"/>
  <c r="V256" i="2"/>
  <c r="V214" i="2"/>
  <c r="V229" i="2"/>
  <c r="V242" i="2"/>
  <c r="V227" i="2"/>
  <c r="V204" i="2"/>
  <c r="V240" i="2"/>
  <c r="V213" i="2"/>
  <c r="V249" i="2"/>
  <c r="K240" i="2"/>
  <c r="K211" i="2"/>
  <c r="K225" i="2"/>
  <c r="K256" i="2"/>
  <c r="K246" i="2"/>
  <c r="K210" i="2"/>
  <c r="K249" i="2"/>
  <c r="K213" i="2"/>
  <c r="K255" i="2"/>
  <c r="K231" i="2"/>
  <c r="K254" i="2"/>
  <c r="K245" i="2"/>
  <c r="K253" i="2"/>
  <c r="K238" i="2"/>
  <c r="V220" i="2"/>
  <c r="V208" i="2"/>
  <c r="V226" i="2"/>
  <c r="V241" i="2"/>
  <c r="V254" i="2"/>
  <c r="V233" i="2"/>
  <c r="V210" i="2"/>
  <c r="V246" i="2"/>
  <c r="V219" i="2"/>
  <c r="V255" i="2"/>
  <c r="R203" i="2"/>
  <c r="S203" i="2" s="1"/>
  <c r="N204" i="2" s="1"/>
  <c r="P204" i="2"/>
  <c r="R204" i="2" s="1"/>
  <c r="S204" i="2" s="1"/>
  <c r="N205" i="2" s="1"/>
  <c r="P205" i="2" s="1"/>
  <c r="R205" i="2" s="1"/>
  <c r="S205" i="2" s="1"/>
  <c r="N206" i="2" s="1"/>
  <c r="P206" i="2" s="1"/>
  <c r="R206" i="2" s="1"/>
  <c r="S206" i="2" s="1"/>
  <c r="N207" i="2" s="1"/>
  <c r="D255" i="3"/>
  <c r="I256" i="3"/>
  <c r="E243" i="3"/>
  <c r="G243" i="3" s="1"/>
  <c r="H243" i="3" s="1"/>
  <c r="C244" i="3" s="1"/>
  <c r="C201" i="2"/>
  <c r="D301" i="2"/>
  <c r="I302" i="2"/>
  <c r="P207" i="2" l="1"/>
  <c r="R207" i="2" s="1"/>
  <c r="S207" i="2"/>
  <c r="N208" i="2" s="1"/>
  <c r="P208" i="2" s="1"/>
  <c r="R208" i="2" s="1"/>
  <c r="S208" i="2" s="1"/>
  <c r="N209" i="2" s="1"/>
  <c r="P209" i="2" s="1"/>
  <c r="R209" i="2" s="1"/>
  <c r="S209" i="2" s="1"/>
  <c r="N210" i="2" s="1"/>
  <c r="P210" i="2" s="1"/>
  <c r="R210" i="2" s="1"/>
  <c r="S210" i="2" s="1"/>
  <c r="N211" i="2" s="1"/>
  <c r="P211" i="2" s="1"/>
  <c r="R211" i="2" s="1"/>
  <c r="S211" i="2" s="1"/>
  <c r="N212" i="2" s="1"/>
  <c r="P212" i="2" s="1"/>
  <c r="R212" i="2" s="1"/>
  <c r="S212" i="2" s="1"/>
  <c r="N213" i="2" s="1"/>
  <c r="P213" i="2" s="1"/>
  <c r="R213" i="2" s="1"/>
  <c r="S213" i="2" s="1"/>
  <c r="N214" i="2" s="1"/>
  <c r="P214" i="2" s="1"/>
  <c r="R214" i="2" s="1"/>
  <c r="S214" i="2" s="1"/>
  <c r="N215" i="2" s="1"/>
  <c r="P215" i="2" s="1"/>
  <c r="R215" i="2" s="1"/>
  <c r="S215" i="2" s="1"/>
  <c r="N216" i="2" s="1"/>
  <c r="P216" i="2" s="1"/>
  <c r="R216" i="2" s="1"/>
  <c r="S216" i="2" s="1"/>
  <c r="N217" i="2" s="1"/>
  <c r="P217" i="2" s="1"/>
  <c r="R217" i="2" s="1"/>
  <c r="S217" i="2" s="1"/>
  <c r="N218" i="2" s="1"/>
  <c r="P218" i="2" s="1"/>
  <c r="R218" i="2" s="1"/>
  <c r="S218" i="2" s="1"/>
  <c r="N219" i="2" s="1"/>
  <c r="P219" i="2" s="1"/>
  <c r="R219" i="2" s="1"/>
  <c r="S219" i="2" s="1"/>
  <c r="N220" i="2" s="1"/>
  <c r="P220" i="2" s="1"/>
  <c r="R220" i="2" s="1"/>
  <c r="S220" i="2" s="1"/>
  <c r="N221" i="2" s="1"/>
  <c r="P221" i="2" s="1"/>
  <c r="R221" i="2" s="1"/>
  <c r="S221" i="2" s="1"/>
  <c r="N222" i="2" s="1"/>
  <c r="P222" i="2" s="1"/>
  <c r="R222" i="2" s="1"/>
  <c r="S222" i="2" s="1"/>
  <c r="N223" i="2" s="1"/>
  <c r="P223" i="2" s="1"/>
  <c r="R223" i="2" s="1"/>
  <c r="S223" i="2" s="1"/>
  <c r="N224" i="2" s="1"/>
  <c r="P224" i="2" s="1"/>
  <c r="R224" i="2" s="1"/>
  <c r="S224" i="2" s="1"/>
  <c r="N225" i="2" s="1"/>
  <c r="P225" i="2" s="1"/>
  <c r="R225" i="2" s="1"/>
  <c r="S225" i="2" s="1"/>
  <c r="N226" i="2" s="1"/>
  <c r="P226" i="2" s="1"/>
  <c r="R226" i="2" s="1"/>
  <c r="S226" i="2" s="1"/>
  <c r="N227" i="2" s="1"/>
  <c r="I257" i="3"/>
  <c r="D256" i="3"/>
  <c r="E244" i="3"/>
  <c r="G244" i="3" s="1"/>
  <c r="H244" i="3" s="1"/>
  <c r="C245" i="3" s="1"/>
  <c r="E201" i="2"/>
  <c r="G201" i="2" s="1"/>
  <c r="H201" i="2" s="1"/>
  <c r="I303" i="2"/>
  <c r="D302" i="2"/>
  <c r="P227" i="2" l="1"/>
  <c r="R227" i="2" s="1"/>
  <c r="S227" i="2" s="1"/>
  <c r="N228" i="2" s="1"/>
  <c r="P228" i="2" s="1"/>
  <c r="R228" i="2" s="1"/>
  <c r="S228" i="2" s="1"/>
  <c r="N229" i="2" s="1"/>
  <c r="P229" i="2" s="1"/>
  <c r="R229" i="2" s="1"/>
  <c r="S229" i="2" s="1"/>
  <c r="N230" i="2" s="1"/>
  <c r="P230" i="2" s="1"/>
  <c r="R230" i="2" s="1"/>
  <c r="S230" i="2" s="1"/>
  <c r="N231" i="2" s="1"/>
  <c r="P231" i="2" s="1"/>
  <c r="R231" i="2" s="1"/>
  <c r="S231" i="2" s="1"/>
  <c r="N232" i="2" s="1"/>
  <c r="P232" i="2" s="1"/>
  <c r="R232" i="2" s="1"/>
  <c r="S232" i="2" s="1"/>
  <c r="N233" i="2" s="1"/>
  <c r="P233" i="2" s="1"/>
  <c r="R233" i="2" s="1"/>
  <c r="S233" i="2" s="1"/>
  <c r="N234" i="2" s="1"/>
  <c r="P234" i="2" s="1"/>
  <c r="R234" i="2" s="1"/>
  <c r="S234" i="2" s="1"/>
  <c r="N235" i="2" s="1"/>
  <c r="P235" i="2" s="1"/>
  <c r="R235" i="2" s="1"/>
  <c r="S235" i="2" s="1"/>
  <c r="N236" i="2" s="1"/>
  <c r="P236" i="2" s="1"/>
  <c r="R236" i="2" s="1"/>
  <c r="S236" i="2" s="1"/>
  <c r="N237" i="2" s="1"/>
  <c r="D257" i="3"/>
  <c r="I258" i="3"/>
  <c r="E245" i="3"/>
  <c r="G245" i="3" s="1"/>
  <c r="H245" i="3" s="1"/>
  <c r="C246" i="3" s="1"/>
  <c r="C202" i="2"/>
  <c r="I304" i="2"/>
  <c r="D303" i="2"/>
  <c r="P237" i="2" l="1"/>
  <c r="R237" i="2" s="1"/>
  <c r="S237" i="2" s="1"/>
  <c r="N238" i="2" s="1"/>
  <c r="P238" i="2" s="1"/>
  <c r="R238" i="2" s="1"/>
  <c r="S238" i="2" s="1"/>
  <c r="N239" i="2" s="1"/>
  <c r="P239" i="2" s="1"/>
  <c r="R239" i="2" s="1"/>
  <c r="S239" i="2" s="1"/>
  <c r="N240" i="2" s="1"/>
  <c r="I259" i="3"/>
  <c r="D258" i="3"/>
  <c r="E246" i="3"/>
  <c r="G246" i="3" s="1"/>
  <c r="H246" i="3" s="1"/>
  <c r="C247" i="3" s="1"/>
  <c r="E202" i="2"/>
  <c r="G202" i="2" s="1"/>
  <c r="H202" i="2" s="1"/>
  <c r="D304" i="2"/>
  <c r="I305" i="2"/>
  <c r="P240" i="2" l="1"/>
  <c r="R240" i="2" s="1"/>
  <c r="S240" i="2" s="1"/>
  <c r="N241" i="2" s="1"/>
  <c r="P241" i="2" s="1"/>
  <c r="R241" i="2" s="1"/>
  <c r="S241" i="2" s="1"/>
  <c r="N242" i="2" s="1"/>
  <c r="P242" i="2" s="1"/>
  <c r="R242" i="2" s="1"/>
  <c r="S242" i="2" s="1"/>
  <c r="N243" i="2" s="1"/>
  <c r="P243" i="2" s="1"/>
  <c r="R243" i="2" s="1"/>
  <c r="S243" i="2" s="1"/>
  <c r="N244" i="2" s="1"/>
  <c r="P244" i="2" s="1"/>
  <c r="R244" i="2" s="1"/>
  <c r="S244" i="2" s="1"/>
  <c r="N245" i="2" s="1"/>
  <c r="I260" i="3"/>
  <c r="D259" i="3"/>
  <c r="E247" i="3"/>
  <c r="G247" i="3" s="1"/>
  <c r="H247" i="3" s="1"/>
  <c r="C248" i="3" s="1"/>
  <c r="C203" i="2"/>
  <c r="I306" i="2"/>
  <c r="D305" i="2"/>
  <c r="P245" i="2" l="1"/>
  <c r="R245" i="2" s="1"/>
  <c r="S245" i="2" s="1"/>
  <c r="N246" i="2" s="1"/>
  <c r="P246" i="2" s="1"/>
  <c r="R246" i="2" s="1"/>
  <c r="S246" i="2" s="1"/>
  <c r="N247" i="2" s="1"/>
  <c r="P247" i="2" s="1"/>
  <c r="R247" i="2" s="1"/>
  <c r="S247" i="2" s="1"/>
  <c r="N248" i="2" s="1"/>
  <c r="I261" i="3"/>
  <c r="D260" i="3"/>
  <c r="E248" i="3"/>
  <c r="G248" i="3" s="1"/>
  <c r="H248" i="3" s="1"/>
  <c r="C249" i="3" s="1"/>
  <c r="E203" i="2"/>
  <c r="G203" i="2" s="1"/>
  <c r="H203" i="2" s="1"/>
  <c r="I307" i="2"/>
  <c r="D306" i="2"/>
  <c r="P248" i="2" l="1"/>
  <c r="R248" i="2" s="1"/>
  <c r="S248" i="2" s="1"/>
  <c r="N249" i="2" s="1"/>
  <c r="P249" i="2" s="1"/>
  <c r="R249" i="2" s="1"/>
  <c r="S249" i="2" s="1"/>
  <c r="N250" i="2" s="1"/>
  <c r="P250" i="2" s="1"/>
  <c r="R250" i="2" s="1"/>
  <c r="S250" i="2" s="1"/>
  <c r="N251" i="2" s="1"/>
  <c r="P251" i="2" s="1"/>
  <c r="R251" i="2" s="1"/>
  <c r="S251" i="2" s="1"/>
  <c r="N252" i="2" s="1"/>
  <c r="P252" i="2" s="1"/>
  <c r="R252" i="2" s="1"/>
  <c r="S252" i="2" s="1"/>
  <c r="N253" i="2" s="1"/>
  <c r="P253" i="2" s="1"/>
  <c r="R253" i="2" s="1"/>
  <c r="S253" i="2" s="1"/>
  <c r="N254" i="2" s="1"/>
  <c r="P254" i="2" s="1"/>
  <c r="R254" i="2" s="1"/>
  <c r="S254" i="2" s="1"/>
  <c r="N255" i="2" s="1"/>
  <c r="P255" i="2" s="1"/>
  <c r="R255" i="2" s="1"/>
  <c r="S255" i="2" s="1"/>
  <c r="N256" i="2" s="1"/>
  <c r="P256" i="2" s="1"/>
  <c r="R256" i="2" s="1"/>
  <c r="S256" i="2" s="1"/>
  <c r="N257" i="2" s="1"/>
  <c r="P257" i="2" s="1"/>
  <c r="R257" i="2" s="1"/>
  <c r="S257" i="2" s="1"/>
  <c r="N258" i="2" s="1"/>
  <c r="P258" i="2" s="1"/>
  <c r="R258" i="2" s="1"/>
  <c r="S258" i="2" s="1"/>
  <c r="N259" i="2" s="1"/>
  <c r="P259" i="2" s="1"/>
  <c r="R259" i="2" s="1"/>
  <c r="S259" i="2" s="1"/>
  <c r="I262" i="3"/>
  <c r="D261" i="3"/>
  <c r="E249" i="3"/>
  <c r="G249" i="3" s="1"/>
  <c r="H249" i="3" s="1"/>
  <c r="C204" i="2"/>
  <c r="D307" i="2"/>
  <c r="I308" i="2"/>
  <c r="N11" i="2" l="1"/>
  <c r="N260" i="2"/>
  <c r="P260" i="2" s="1"/>
  <c r="U260" i="2"/>
  <c r="Q260" i="2" s="1"/>
  <c r="V260" i="2" s="1"/>
  <c r="I263" i="3"/>
  <c r="D262" i="3"/>
  <c r="C250" i="3"/>
  <c r="E204" i="2"/>
  <c r="G204" i="2" s="1"/>
  <c r="H204" i="2" s="1"/>
  <c r="I309" i="2"/>
  <c r="D308" i="2"/>
  <c r="R260" i="2" l="1"/>
  <c r="S260" i="2" s="1"/>
  <c r="N261" i="2" s="1"/>
  <c r="P261" i="2" s="1"/>
  <c r="I264" i="3"/>
  <c r="D263" i="3"/>
  <c r="E250" i="3"/>
  <c r="G250" i="3" s="1"/>
  <c r="H250" i="3" s="1"/>
  <c r="C251" i="3" s="1"/>
  <c r="C205" i="2"/>
  <c r="I310" i="2"/>
  <c r="D309" i="2"/>
  <c r="I265" i="3" l="1"/>
  <c r="D264" i="3"/>
  <c r="E251" i="3"/>
  <c r="G251" i="3" s="1"/>
  <c r="H251" i="3" s="1"/>
  <c r="C252" i="3" s="1"/>
  <c r="E205" i="2"/>
  <c r="G205" i="2" s="1"/>
  <c r="H205" i="2" s="1"/>
  <c r="D310" i="2"/>
  <c r="I311" i="2"/>
  <c r="I266" i="3" l="1"/>
  <c r="D265" i="3"/>
  <c r="E252" i="3"/>
  <c r="G252" i="3" s="1"/>
  <c r="H252" i="3" s="1"/>
  <c r="C253" i="3" s="1"/>
  <c r="C206" i="2"/>
  <c r="I312" i="2"/>
  <c r="D311" i="2"/>
  <c r="I267" i="3" l="1"/>
  <c r="D266" i="3"/>
  <c r="E253" i="3"/>
  <c r="G253" i="3" s="1"/>
  <c r="H253" i="3" s="1"/>
  <c r="C254" i="3" s="1"/>
  <c r="E206" i="2"/>
  <c r="G206" i="2" s="1"/>
  <c r="H206" i="2" s="1"/>
  <c r="I313" i="2"/>
  <c r="D312" i="2"/>
  <c r="I268" i="3" l="1"/>
  <c r="D267" i="3"/>
  <c r="E254" i="3"/>
  <c r="G254" i="3" s="1"/>
  <c r="H254" i="3" s="1"/>
  <c r="C255" i="3" s="1"/>
  <c r="C207" i="2"/>
  <c r="D313" i="2"/>
  <c r="I314" i="2"/>
  <c r="D268" i="3" l="1"/>
  <c r="I269" i="3"/>
  <c r="E255" i="3"/>
  <c r="G255" i="3" s="1"/>
  <c r="H255" i="3" s="1"/>
  <c r="C256" i="3" s="1"/>
  <c r="E207" i="2"/>
  <c r="G207" i="2" s="1"/>
  <c r="H207" i="2" s="1"/>
  <c r="D314" i="2"/>
  <c r="I315" i="2"/>
  <c r="I270" i="3" l="1"/>
  <c r="D269" i="3"/>
  <c r="E256" i="3"/>
  <c r="G256" i="3" s="1"/>
  <c r="H256" i="3" s="1"/>
  <c r="C257" i="3" s="1"/>
  <c r="C208" i="2"/>
  <c r="I316" i="2"/>
  <c r="D315" i="2"/>
  <c r="I271" i="3" l="1"/>
  <c r="D270" i="3"/>
  <c r="E257" i="3"/>
  <c r="G257" i="3" s="1"/>
  <c r="H257" i="3" s="1"/>
  <c r="C258" i="3" s="1"/>
  <c r="E208" i="2"/>
  <c r="G208" i="2" s="1"/>
  <c r="H208" i="2" s="1"/>
  <c r="D316" i="2"/>
  <c r="I317" i="2"/>
  <c r="D271" i="3" l="1"/>
  <c r="I272" i="3"/>
  <c r="E258" i="3"/>
  <c r="G258" i="3" s="1"/>
  <c r="H258" i="3" s="1"/>
  <c r="C259" i="3" s="1"/>
  <c r="C209" i="2"/>
  <c r="I318" i="2"/>
  <c r="D317" i="2"/>
  <c r="I273" i="3" l="1"/>
  <c r="D272" i="3"/>
  <c r="E259" i="3"/>
  <c r="G259" i="3" s="1"/>
  <c r="H259" i="3" s="1"/>
  <c r="C260" i="3" s="1"/>
  <c r="E209" i="2"/>
  <c r="G209" i="2" s="1"/>
  <c r="H209" i="2" s="1"/>
  <c r="I319" i="2"/>
  <c r="D318" i="2"/>
  <c r="I274" i="3" l="1"/>
  <c r="D273" i="3"/>
  <c r="E260" i="3"/>
  <c r="G260" i="3" s="1"/>
  <c r="H260" i="3" s="1"/>
  <c r="C261" i="3" s="1"/>
  <c r="C210" i="2"/>
  <c r="D319" i="2"/>
  <c r="D274" i="3" l="1"/>
  <c r="I275" i="3"/>
  <c r="E261" i="3"/>
  <c r="G261" i="3" s="1"/>
  <c r="H261" i="3" s="1"/>
  <c r="C262" i="3" s="1"/>
  <c r="E210" i="2"/>
  <c r="G210" i="2" s="1"/>
  <c r="H210" i="2" s="1"/>
  <c r="D320" i="2"/>
  <c r="I321" i="2"/>
  <c r="D275" i="3" l="1"/>
  <c r="I276" i="3"/>
  <c r="E262" i="3"/>
  <c r="G262" i="3" s="1"/>
  <c r="H262" i="3" s="1"/>
  <c r="C263" i="3" s="1"/>
  <c r="C211" i="2"/>
  <c r="I322" i="2"/>
  <c r="D321" i="2"/>
  <c r="D276" i="3" l="1"/>
  <c r="I277" i="3"/>
  <c r="E263" i="3"/>
  <c r="G263" i="3" s="1"/>
  <c r="H263" i="3" s="1"/>
  <c r="C264" i="3" s="1"/>
  <c r="E211" i="2"/>
  <c r="G211" i="2" s="1"/>
  <c r="H211" i="2" s="1"/>
  <c r="D322" i="2"/>
  <c r="I323" i="2"/>
  <c r="I278" i="3" l="1"/>
  <c r="D277" i="3"/>
  <c r="E264" i="3"/>
  <c r="G264" i="3" s="1"/>
  <c r="H264" i="3" s="1"/>
  <c r="C265" i="3" s="1"/>
  <c r="C212" i="2"/>
  <c r="I324" i="2"/>
  <c r="D323" i="2"/>
  <c r="D278" i="3" l="1"/>
  <c r="I279" i="3"/>
  <c r="E265" i="3"/>
  <c r="G265" i="3" s="1"/>
  <c r="H265" i="3" s="1"/>
  <c r="C266" i="3" s="1"/>
  <c r="E212" i="2"/>
  <c r="G212" i="2" s="1"/>
  <c r="H212" i="2" s="1"/>
  <c r="D324" i="2"/>
  <c r="I325" i="2"/>
  <c r="I280" i="3" l="1"/>
  <c r="D279" i="3"/>
  <c r="E266" i="3"/>
  <c r="G266" i="3" s="1"/>
  <c r="H266" i="3" s="1"/>
  <c r="C267" i="3" s="1"/>
  <c r="C213" i="2"/>
  <c r="D325" i="2"/>
  <c r="I326" i="2"/>
  <c r="D280" i="3" l="1"/>
  <c r="I281" i="3"/>
  <c r="E267" i="3"/>
  <c r="G267" i="3" s="1"/>
  <c r="H267" i="3" s="1"/>
  <c r="C268" i="3" s="1"/>
  <c r="E213" i="2"/>
  <c r="G213" i="2" s="1"/>
  <c r="H213" i="2" s="1"/>
  <c r="D326" i="2"/>
  <c r="I327" i="2"/>
  <c r="I282" i="3" l="1"/>
  <c r="D281" i="3"/>
  <c r="E268" i="3"/>
  <c r="G268" i="3" s="1"/>
  <c r="H268" i="3" s="1"/>
  <c r="C269" i="3" s="1"/>
  <c r="C214" i="2"/>
  <c r="I328" i="2"/>
  <c r="D327" i="2"/>
  <c r="I283" i="3" l="1"/>
  <c r="D282" i="3"/>
  <c r="E269" i="3"/>
  <c r="G269" i="3" s="1"/>
  <c r="H269" i="3" s="1"/>
  <c r="C270" i="3" s="1"/>
  <c r="E214" i="2"/>
  <c r="G214" i="2" s="1"/>
  <c r="H214" i="2" s="1"/>
  <c r="D328" i="2"/>
  <c r="I329" i="2"/>
  <c r="I284" i="3" l="1"/>
  <c r="D283" i="3"/>
  <c r="E270" i="3"/>
  <c r="G270" i="3" s="1"/>
  <c r="H270" i="3" s="1"/>
  <c r="C271" i="3" s="1"/>
  <c r="C215" i="2"/>
  <c r="I330" i="2"/>
  <c r="D329" i="2"/>
  <c r="I285" i="3" l="1"/>
  <c r="D284" i="3"/>
  <c r="E271" i="3"/>
  <c r="G271" i="3" s="1"/>
  <c r="H271" i="3" s="1"/>
  <c r="C272" i="3" s="1"/>
  <c r="E215" i="2"/>
  <c r="G215" i="2" s="1"/>
  <c r="H215" i="2" s="1"/>
  <c r="I331" i="2"/>
  <c r="D330" i="2"/>
  <c r="I286" i="3" l="1"/>
  <c r="D285" i="3"/>
  <c r="E272" i="3"/>
  <c r="G272" i="3" s="1"/>
  <c r="H272" i="3" s="1"/>
  <c r="C273" i="3" s="1"/>
  <c r="C216" i="2"/>
  <c r="D331" i="2"/>
  <c r="I332" i="2"/>
  <c r="I287" i="3" l="1"/>
  <c r="D286" i="3"/>
  <c r="E273" i="3"/>
  <c r="G273" i="3" s="1"/>
  <c r="H273" i="3" s="1"/>
  <c r="C274" i="3" s="1"/>
  <c r="E216" i="2"/>
  <c r="G216" i="2" s="1"/>
  <c r="H216" i="2" s="1"/>
  <c r="D332" i="2"/>
  <c r="I333" i="2"/>
  <c r="I288" i="3" l="1"/>
  <c r="D287" i="3"/>
  <c r="E274" i="3"/>
  <c r="G274" i="3" s="1"/>
  <c r="H274" i="3" s="1"/>
  <c r="C275" i="3" s="1"/>
  <c r="C217" i="2"/>
  <c r="D333" i="2"/>
  <c r="I334" i="2"/>
  <c r="I289" i="3" l="1"/>
  <c r="D288" i="3"/>
  <c r="E275" i="3"/>
  <c r="G275" i="3" s="1"/>
  <c r="H275" i="3" s="1"/>
  <c r="C276" i="3" s="1"/>
  <c r="E217" i="2"/>
  <c r="G217" i="2" s="1"/>
  <c r="H217" i="2" s="1"/>
  <c r="D334" i="2"/>
  <c r="I335" i="2"/>
  <c r="I290" i="3" l="1"/>
  <c r="D289" i="3"/>
  <c r="E276" i="3"/>
  <c r="G276" i="3" s="1"/>
  <c r="H276" i="3" s="1"/>
  <c r="C277" i="3" s="1"/>
  <c r="C218" i="2"/>
  <c r="I336" i="2"/>
  <c r="D335" i="2"/>
  <c r="I291" i="3" l="1"/>
  <c r="D290" i="3"/>
  <c r="E277" i="3"/>
  <c r="G277" i="3" s="1"/>
  <c r="H277" i="3" s="1"/>
  <c r="C278" i="3" s="1"/>
  <c r="E218" i="2"/>
  <c r="G218" i="2" s="1"/>
  <c r="H218" i="2" s="1"/>
  <c r="I337" i="2"/>
  <c r="D336" i="2"/>
  <c r="I292" i="3" l="1"/>
  <c r="D291" i="3"/>
  <c r="E278" i="3"/>
  <c r="G278" i="3" s="1"/>
  <c r="H278" i="3" s="1"/>
  <c r="C279" i="3" s="1"/>
  <c r="C219" i="2"/>
  <c r="I338" i="2"/>
  <c r="D337" i="2"/>
  <c r="I293" i="3" l="1"/>
  <c r="D292" i="3"/>
  <c r="E279" i="3"/>
  <c r="G279" i="3" s="1"/>
  <c r="H279" i="3" s="1"/>
  <c r="C280" i="3" s="1"/>
  <c r="E219" i="2"/>
  <c r="G219" i="2" s="1"/>
  <c r="H219" i="2" s="1"/>
  <c r="I339" i="2"/>
  <c r="D338" i="2"/>
  <c r="D293" i="3" l="1"/>
  <c r="I294" i="3"/>
  <c r="E280" i="3"/>
  <c r="G280" i="3" s="1"/>
  <c r="H280" i="3" s="1"/>
  <c r="C281" i="3" s="1"/>
  <c r="C220" i="2"/>
  <c r="I340" i="2"/>
  <c r="D339" i="2"/>
  <c r="I295" i="3" l="1"/>
  <c r="D294" i="3"/>
  <c r="E281" i="3"/>
  <c r="G281" i="3" s="1"/>
  <c r="H281" i="3" s="1"/>
  <c r="C282" i="3" s="1"/>
  <c r="E220" i="2"/>
  <c r="G220" i="2" s="1"/>
  <c r="H220" i="2" s="1"/>
  <c r="D340" i="2"/>
  <c r="I341" i="2"/>
  <c r="I296" i="3" l="1"/>
  <c r="D295" i="3"/>
  <c r="E282" i="3"/>
  <c r="G282" i="3" s="1"/>
  <c r="H282" i="3" s="1"/>
  <c r="C283" i="3" s="1"/>
  <c r="C221" i="2"/>
  <c r="I342" i="2"/>
  <c r="D341" i="2"/>
  <c r="I297" i="3" l="1"/>
  <c r="D296" i="3"/>
  <c r="E283" i="3"/>
  <c r="G283" i="3" s="1"/>
  <c r="H283" i="3" s="1"/>
  <c r="C284" i="3" s="1"/>
  <c r="E221" i="2"/>
  <c r="G221" i="2" s="1"/>
  <c r="H221" i="2" s="1"/>
  <c r="C222" i="2" s="1"/>
  <c r="D342" i="2"/>
  <c r="I343" i="2"/>
  <c r="I298" i="3" l="1"/>
  <c r="D297" i="3"/>
  <c r="E284" i="3"/>
  <c r="G284" i="3" s="1"/>
  <c r="H284" i="3" s="1"/>
  <c r="C285" i="3" s="1"/>
  <c r="E222" i="2"/>
  <c r="G222" i="2" s="1"/>
  <c r="H222" i="2" s="1"/>
  <c r="D343" i="2"/>
  <c r="I344" i="2"/>
  <c r="I299" i="3" l="1"/>
  <c r="D298" i="3"/>
  <c r="E285" i="3"/>
  <c r="G285" i="3" s="1"/>
  <c r="H285" i="3" s="1"/>
  <c r="C286" i="3" s="1"/>
  <c r="C223" i="2"/>
  <c r="I345" i="2"/>
  <c r="D344" i="2"/>
  <c r="I300" i="3" l="1"/>
  <c r="D299" i="3"/>
  <c r="E286" i="3"/>
  <c r="G286" i="3" s="1"/>
  <c r="H286" i="3" s="1"/>
  <c r="C287" i="3" s="1"/>
  <c r="E223" i="2"/>
  <c r="G223" i="2" s="1"/>
  <c r="H223" i="2" s="1"/>
  <c r="I346" i="2"/>
  <c r="D345" i="2"/>
  <c r="I301" i="3" l="1"/>
  <c r="D300" i="3"/>
  <c r="E287" i="3"/>
  <c r="G287" i="3" s="1"/>
  <c r="H287" i="3" s="1"/>
  <c r="C288" i="3" s="1"/>
  <c r="C224" i="2"/>
  <c r="D346" i="2"/>
  <c r="I347" i="2"/>
  <c r="I302" i="3" l="1"/>
  <c r="D301" i="3"/>
  <c r="E288" i="3"/>
  <c r="G288" i="3" s="1"/>
  <c r="H288" i="3" s="1"/>
  <c r="C289" i="3" s="1"/>
  <c r="E224" i="2"/>
  <c r="G224" i="2" s="1"/>
  <c r="H224" i="2" s="1"/>
  <c r="I348" i="2"/>
  <c r="D347" i="2"/>
  <c r="I303" i="3" l="1"/>
  <c r="D302" i="3"/>
  <c r="E289" i="3"/>
  <c r="G289" i="3" s="1"/>
  <c r="H289" i="3" s="1"/>
  <c r="C290" i="3" s="1"/>
  <c r="C225" i="2"/>
  <c r="D348" i="2"/>
  <c r="I349" i="2"/>
  <c r="I304" i="3" l="1"/>
  <c r="D303" i="3"/>
  <c r="E290" i="3"/>
  <c r="G290" i="3" s="1"/>
  <c r="H290" i="3" s="1"/>
  <c r="C291" i="3" s="1"/>
  <c r="E225" i="2"/>
  <c r="G225" i="2" s="1"/>
  <c r="H225" i="2" s="1"/>
  <c r="C226" i="2" s="1"/>
  <c r="I350" i="2"/>
  <c r="D349" i="2"/>
  <c r="D304" i="3" l="1"/>
  <c r="I305" i="3"/>
  <c r="E291" i="3"/>
  <c r="G291" i="3" s="1"/>
  <c r="H291" i="3" s="1"/>
  <c r="C292" i="3" s="1"/>
  <c r="E226" i="2"/>
  <c r="G226" i="2" s="1"/>
  <c r="H226" i="2" s="1"/>
  <c r="I351" i="2"/>
  <c r="D350" i="2"/>
  <c r="I306" i="3" l="1"/>
  <c r="D305" i="3"/>
  <c r="E292" i="3"/>
  <c r="G292" i="3" s="1"/>
  <c r="H292" i="3" s="1"/>
  <c r="C293" i="3" s="1"/>
  <c r="C227" i="2"/>
  <c r="D351" i="2"/>
  <c r="I352" i="2"/>
  <c r="I307" i="3" l="1"/>
  <c r="D306" i="3"/>
  <c r="E293" i="3"/>
  <c r="G293" i="3" s="1"/>
  <c r="H293" i="3" s="1"/>
  <c r="C294" i="3" s="1"/>
  <c r="E227" i="2"/>
  <c r="G227" i="2" s="1"/>
  <c r="H227" i="2" s="1"/>
  <c r="D352" i="2"/>
  <c r="I353" i="2"/>
  <c r="I308" i="3" l="1"/>
  <c r="D307" i="3"/>
  <c r="E294" i="3"/>
  <c r="G294" i="3" s="1"/>
  <c r="H294" i="3" s="1"/>
  <c r="C295" i="3" s="1"/>
  <c r="C228" i="2"/>
  <c r="I354" i="2"/>
  <c r="D353" i="2"/>
  <c r="D308" i="3" l="1"/>
  <c r="I309" i="3"/>
  <c r="E295" i="3"/>
  <c r="G295" i="3" s="1"/>
  <c r="H295" i="3" s="1"/>
  <c r="C296" i="3" s="1"/>
  <c r="E228" i="2"/>
  <c r="G228" i="2" s="1"/>
  <c r="H228" i="2" s="1"/>
  <c r="D354" i="2"/>
  <c r="I355" i="2"/>
  <c r="I310" i="3" l="1"/>
  <c r="D309" i="3"/>
  <c r="E296" i="3"/>
  <c r="G296" i="3" s="1"/>
  <c r="H296" i="3" s="1"/>
  <c r="C297" i="3" s="1"/>
  <c r="C229" i="2"/>
  <c r="D355" i="2"/>
  <c r="I356" i="2"/>
  <c r="D310" i="3" l="1"/>
  <c r="I311" i="3"/>
  <c r="E297" i="3"/>
  <c r="G297" i="3" s="1"/>
  <c r="H297" i="3" s="1"/>
  <c r="C298" i="3" s="1"/>
  <c r="E229" i="2"/>
  <c r="G229" i="2" s="1"/>
  <c r="H229" i="2" s="1"/>
  <c r="D356" i="2"/>
  <c r="I357" i="2"/>
  <c r="I312" i="3" l="1"/>
  <c r="D311" i="3"/>
  <c r="E298" i="3"/>
  <c r="G298" i="3" s="1"/>
  <c r="H298" i="3" s="1"/>
  <c r="C299" i="3" s="1"/>
  <c r="C230" i="2"/>
  <c r="D357" i="2"/>
  <c r="I358" i="2"/>
  <c r="D312" i="3" l="1"/>
  <c r="I313" i="3"/>
  <c r="E299" i="3"/>
  <c r="G299" i="3" s="1"/>
  <c r="H299" i="3" s="1"/>
  <c r="C300" i="3" s="1"/>
  <c r="E230" i="2"/>
  <c r="G230" i="2" s="1"/>
  <c r="H230" i="2" s="1"/>
  <c r="D358" i="2"/>
  <c r="I359" i="2"/>
  <c r="I314" i="3" l="1"/>
  <c r="D313" i="3"/>
  <c r="E300" i="3"/>
  <c r="G300" i="3" s="1"/>
  <c r="H300" i="3" s="1"/>
  <c r="C301" i="3" s="1"/>
  <c r="C231" i="2"/>
  <c r="I360" i="2"/>
  <c r="D359" i="2"/>
  <c r="I315" i="3" l="1"/>
  <c r="D314" i="3"/>
  <c r="E301" i="3"/>
  <c r="G301" i="3" s="1"/>
  <c r="H301" i="3" s="1"/>
  <c r="C302" i="3" s="1"/>
  <c r="E231" i="2"/>
  <c r="G231" i="2" s="1"/>
  <c r="H231" i="2" s="1"/>
  <c r="I361" i="2"/>
  <c r="D360" i="2"/>
  <c r="I316" i="3" l="1"/>
  <c r="D315" i="3"/>
  <c r="E302" i="3"/>
  <c r="G302" i="3" s="1"/>
  <c r="H302" i="3" s="1"/>
  <c r="C303" i="3" s="1"/>
  <c r="C232" i="2"/>
  <c r="D361" i="2"/>
  <c r="I362" i="2"/>
  <c r="D316" i="3" l="1"/>
  <c r="I317" i="3"/>
  <c r="E303" i="3"/>
  <c r="G303" i="3" s="1"/>
  <c r="H303" i="3" s="1"/>
  <c r="C304" i="3" s="1"/>
  <c r="E232" i="2"/>
  <c r="G232" i="2" s="1"/>
  <c r="H232" i="2" s="1"/>
  <c r="D362" i="2"/>
  <c r="I363" i="2"/>
  <c r="I318" i="3" l="1"/>
  <c r="D317" i="3"/>
  <c r="E304" i="3"/>
  <c r="G304" i="3" s="1"/>
  <c r="H304" i="3" s="1"/>
  <c r="C305" i="3" s="1"/>
  <c r="C233" i="2"/>
  <c r="I364" i="2"/>
  <c r="D363" i="2"/>
  <c r="I319" i="3" l="1"/>
  <c r="D318" i="3"/>
  <c r="E305" i="3"/>
  <c r="G305" i="3" s="1"/>
  <c r="H305" i="3" s="1"/>
  <c r="C306" i="3" s="1"/>
  <c r="E233" i="2"/>
  <c r="G233" i="2" s="1"/>
  <c r="H233" i="2" s="1"/>
  <c r="D364" i="2"/>
  <c r="I365" i="2"/>
  <c r="I320" i="3" l="1"/>
  <c r="D319" i="3"/>
  <c r="E306" i="3"/>
  <c r="G306" i="3" s="1"/>
  <c r="H306" i="3" s="1"/>
  <c r="C307" i="3" s="1"/>
  <c r="C234" i="2"/>
  <c r="I366" i="2"/>
  <c r="D365" i="2"/>
  <c r="D320" i="3" l="1"/>
  <c r="I321" i="3"/>
  <c r="E307" i="3"/>
  <c r="G307" i="3" s="1"/>
  <c r="H307" i="3" s="1"/>
  <c r="C308" i="3" s="1"/>
  <c r="E234" i="2"/>
  <c r="G234" i="2" s="1"/>
  <c r="H234" i="2" s="1"/>
  <c r="D366" i="2"/>
  <c r="I367" i="2"/>
  <c r="I322" i="3" l="1"/>
  <c r="D321" i="3"/>
  <c r="E308" i="3"/>
  <c r="G308" i="3" s="1"/>
  <c r="H308" i="3" s="1"/>
  <c r="C309" i="3" s="1"/>
  <c r="C235" i="2"/>
  <c r="D367" i="2"/>
  <c r="I368" i="2"/>
  <c r="I323" i="3" l="1"/>
  <c r="D322" i="3"/>
  <c r="E309" i="3"/>
  <c r="G309" i="3" s="1"/>
  <c r="H309" i="3" s="1"/>
  <c r="E235" i="2"/>
  <c r="G235" i="2" s="1"/>
  <c r="H235" i="2" s="1"/>
  <c r="I369" i="2"/>
  <c r="D368" i="2"/>
  <c r="I324" i="3" l="1"/>
  <c r="D323" i="3"/>
  <c r="C310" i="3"/>
  <c r="C236" i="2"/>
  <c r="D369" i="2"/>
  <c r="I370" i="2"/>
  <c r="D324" i="3" l="1"/>
  <c r="I325" i="3"/>
  <c r="E310" i="3"/>
  <c r="G310" i="3" s="1"/>
  <c r="H310" i="3" s="1"/>
  <c r="C311" i="3" s="1"/>
  <c r="E236" i="2"/>
  <c r="G236" i="2" s="1"/>
  <c r="H236" i="2" s="1"/>
  <c r="D370" i="2"/>
  <c r="I371" i="2"/>
  <c r="D325" i="3" l="1"/>
  <c r="I326" i="3"/>
  <c r="E311" i="3"/>
  <c r="G311" i="3" s="1"/>
  <c r="H311" i="3" s="1"/>
  <c r="C312" i="3" s="1"/>
  <c r="C237" i="2"/>
  <c r="I372" i="2"/>
  <c r="D371" i="2"/>
  <c r="I327" i="3" l="1"/>
  <c r="D326" i="3"/>
  <c r="E312" i="3"/>
  <c r="G312" i="3" s="1"/>
  <c r="H312" i="3" s="1"/>
  <c r="C313" i="3" s="1"/>
  <c r="E237" i="2"/>
  <c r="G237" i="2" s="1"/>
  <c r="H237" i="2" s="1"/>
  <c r="I373" i="2"/>
  <c r="D372" i="2"/>
  <c r="I328" i="3" l="1"/>
  <c r="D327" i="3"/>
  <c r="E313" i="3"/>
  <c r="G313" i="3" s="1"/>
  <c r="H313" i="3" s="1"/>
  <c r="C314" i="3" s="1"/>
  <c r="C238" i="2"/>
  <c r="I374" i="2"/>
  <c r="D373" i="2"/>
  <c r="D328" i="3" l="1"/>
  <c r="I329" i="3"/>
  <c r="E314" i="3"/>
  <c r="G314" i="3" s="1"/>
  <c r="H314" i="3" s="1"/>
  <c r="C315" i="3" s="1"/>
  <c r="E238" i="2"/>
  <c r="G238" i="2" s="1"/>
  <c r="H238" i="2" s="1"/>
  <c r="I375" i="2"/>
  <c r="D374" i="2"/>
  <c r="I330" i="3" l="1"/>
  <c r="D329" i="3"/>
  <c r="E315" i="3"/>
  <c r="G315" i="3" s="1"/>
  <c r="H315" i="3" s="1"/>
  <c r="C316" i="3" s="1"/>
  <c r="C239" i="2"/>
  <c r="I376" i="2"/>
  <c r="D375" i="2"/>
  <c r="I331" i="3" l="1"/>
  <c r="D330" i="3"/>
  <c r="E316" i="3"/>
  <c r="G316" i="3" s="1"/>
  <c r="H316" i="3" s="1"/>
  <c r="C317" i="3" s="1"/>
  <c r="E239" i="2"/>
  <c r="G239" i="2" s="1"/>
  <c r="H239" i="2" s="1"/>
  <c r="C240" i="2" s="1"/>
  <c r="D376" i="2"/>
  <c r="I377" i="2"/>
  <c r="I332" i="3" l="1"/>
  <c r="D331" i="3"/>
  <c r="E317" i="3"/>
  <c r="G317" i="3" s="1"/>
  <c r="H317" i="3" s="1"/>
  <c r="C318" i="3" s="1"/>
  <c r="E240" i="2"/>
  <c r="G240" i="2" s="1"/>
  <c r="H240" i="2" s="1"/>
  <c r="I378" i="2"/>
  <c r="D377" i="2"/>
  <c r="I333" i="3" l="1"/>
  <c r="D332" i="3"/>
  <c r="E318" i="3"/>
  <c r="G318" i="3" s="1"/>
  <c r="H318" i="3" s="1"/>
  <c r="C319" i="3" s="1"/>
  <c r="C241" i="2"/>
  <c r="I379" i="2"/>
  <c r="D378" i="2"/>
  <c r="I334" i="3" l="1"/>
  <c r="D333" i="3"/>
  <c r="E319" i="3"/>
  <c r="G319" i="3" s="1"/>
  <c r="H319" i="3" s="1"/>
  <c r="C320" i="3" s="1"/>
  <c r="E241" i="2"/>
  <c r="G241" i="2" s="1"/>
  <c r="H241" i="2" s="1"/>
  <c r="D379" i="2"/>
  <c r="I335" i="3" l="1"/>
  <c r="D334" i="3"/>
  <c r="E320" i="3"/>
  <c r="G320" i="3" s="1"/>
  <c r="H320" i="3" s="1"/>
  <c r="C321" i="3" s="1"/>
  <c r="C242" i="2"/>
  <c r="D380" i="2"/>
  <c r="I381" i="2"/>
  <c r="I336" i="3" l="1"/>
  <c r="D335" i="3"/>
  <c r="E321" i="3"/>
  <c r="G321" i="3" s="1"/>
  <c r="H321" i="3" s="1"/>
  <c r="C322" i="3" s="1"/>
  <c r="E242" i="2"/>
  <c r="G242" i="2" s="1"/>
  <c r="H242" i="2" s="1"/>
  <c r="I382" i="2"/>
  <c r="D381" i="2"/>
  <c r="I337" i="3" l="1"/>
  <c r="D336" i="3"/>
  <c r="E322" i="3"/>
  <c r="G322" i="3" s="1"/>
  <c r="H322" i="3" s="1"/>
  <c r="C323" i="3" s="1"/>
  <c r="C243" i="2"/>
  <c r="D382" i="2"/>
  <c r="I383" i="2"/>
  <c r="I338" i="3" l="1"/>
  <c r="D337" i="3"/>
  <c r="E323" i="3"/>
  <c r="G323" i="3" s="1"/>
  <c r="H323" i="3" s="1"/>
  <c r="C324" i="3" s="1"/>
  <c r="E243" i="2"/>
  <c r="G243" i="2" s="1"/>
  <c r="H243" i="2" s="1"/>
  <c r="I384" i="2"/>
  <c r="D383" i="2"/>
  <c r="I339" i="3" l="1"/>
  <c r="D338" i="3"/>
  <c r="E324" i="3"/>
  <c r="G324" i="3" s="1"/>
  <c r="H324" i="3" s="1"/>
  <c r="C325" i="3" s="1"/>
  <c r="C244" i="2"/>
  <c r="D384" i="2"/>
  <c r="I385" i="2"/>
  <c r="D339" i="3" l="1"/>
  <c r="I340" i="3"/>
  <c r="E325" i="3"/>
  <c r="G325" i="3" s="1"/>
  <c r="H325" i="3" s="1"/>
  <c r="C326" i="3" s="1"/>
  <c r="E244" i="2"/>
  <c r="G244" i="2" s="1"/>
  <c r="H244" i="2" s="1"/>
  <c r="D385" i="2"/>
  <c r="I386" i="2"/>
  <c r="I341" i="3" l="1"/>
  <c r="D340" i="3"/>
  <c r="E326" i="3"/>
  <c r="G326" i="3" s="1"/>
  <c r="H326" i="3" s="1"/>
  <c r="C327" i="3" s="1"/>
  <c r="C245" i="2"/>
  <c r="I387" i="2"/>
  <c r="D386" i="2"/>
  <c r="I342" i="3" l="1"/>
  <c r="D341" i="3"/>
  <c r="E327" i="3"/>
  <c r="G327" i="3" s="1"/>
  <c r="H327" i="3" s="1"/>
  <c r="C328" i="3" s="1"/>
  <c r="E245" i="2"/>
  <c r="G245" i="2" s="1"/>
  <c r="H245" i="2" s="1"/>
  <c r="I388" i="2"/>
  <c r="D387" i="2"/>
  <c r="I343" i="3" l="1"/>
  <c r="D342" i="3"/>
  <c r="E328" i="3"/>
  <c r="G328" i="3" s="1"/>
  <c r="H328" i="3" s="1"/>
  <c r="C329" i="3" s="1"/>
  <c r="C246" i="2"/>
  <c r="D388" i="2"/>
  <c r="I389" i="2"/>
  <c r="D343" i="3" l="1"/>
  <c r="I344" i="3"/>
  <c r="E329" i="3"/>
  <c r="G329" i="3" s="1"/>
  <c r="H329" i="3" s="1"/>
  <c r="C330" i="3" s="1"/>
  <c r="E246" i="2"/>
  <c r="G246" i="2" s="1"/>
  <c r="H246" i="2" s="1"/>
  <c r="I390" i="2"/>
  <c r="D389" i="2"/>
  <c r="I345" i="3" l="1"/>
  <c r="D344" i="3"/>
  <c r="E330" i="3"/>
  <c r="G330" i="3" s="1"/>
  <c r="H330" i="3" s="1"/>
  <c r="C331" i="3" s="1"/>
  <c r="C247" i="2"/>
  <c r="D390" i="2"/>
  <c r="I391" i="2"/>
  <c r="I346" i="3" l="1"/>
  <c r="D345" i="3"/>
  <c r="E331" i="3"/>
  <c r="G331" i="3" s="1"/>
  <c r="H331" i="3" s="1"/>
  <c r="C332" i="3" s="1"/>
  <c r="E247" i="2"/>
  <c r="G247" i="2" s="1"/>
  <c r="H247" i="2" s="1"/>
  <c r="D391" i="2"/>
  <c r="I392" i="2"/>
  <c r="D346" i="3" l="1"/>
  <c r="I347" i="3"/>
  <c r="E332" i="3"/>
  <c r="G332" i="3" s="1"/>
  <c r="H332" i="3" s="1"/>
  <c r="C333" i="3" s="1"/>
  <c r="C248" i="2"/>
  <c r="D392" i="2"/>
  <c r="I393" i="2"/>
  <c r="D347" i="3" l="1"/>
  <c r="I348" i="3"/>
  <c r="E333" i="3"/>
  <c r="G333" i="3" s="1"/>
  <c r="H333" i="3" s="1"/>
  <c r="C334" i="3" s="1"/>
  <c r="E248" i="2"/>
  <c r="G248" i="2" s="1"/>
  <c r="H248" i="2" s="1"/>
  <c r="D393" i="2"/>
  <c r="I394" i="2"/>
  <c r="I349" i="3" l="1"/>
  <c r="D348" i="3"/>
  <c r="E334" i="3"/>
  <c r="G334" i="3" s="1"/>
  <c r="H334" i="3" s="1"/>
  <c r="C335" i="3" s="1"/>
  <c r="C249" i="2"/>
  <c r="D394" i="2"/>
  <c r="I395" i="2"/>
  <c r="I350" i="3" l="1"/>
  <c r="D349" i="3"/>
  <c r="E335" i="3"/>
  <c r="G335" i="3" s="1"/>
  <c r="H335" i="3" s="1"/>
  <c r="C336" i="3" s="1"/>
  <c r="E249" i="2"/>
  <c r="G249" i="2" s="1"/>
  <c r="H249" i="2" s="1"/>
  <c r="I396" i="2"/>
  <c r="D395" i="2"/>
  <c r="D350" i="3" l="1"/>
  <c r="I351" i="3"/>
  <c r="E336" i="3"/>
  <c r="G336" i="3" s="1"/>
  <c r="H336" i="3" s="1"/>
  <c r="C337" i="3" s="1"/>
  <c r="C250" i="2"/>
  <c r="D396" i="2"/>
  <c r="I397" i="2"/>
  <c r="D351" i="3" l="1"/>
  <c r="I352" i="3"/>
  <c r="E337" i="3"/>
  <c r="G337" i="3" s="1"/>
  <c r="H337" i="3" s="1"/>
  <c r="C338" i="3" s="1"/>
  <c r="E250" i="2"/>
  <c r="G250" i="2" s="1"/>
  <c r="H250" i="2" s="1"/>
  <c r="I398" i="2"/>
  <c r="D397" i="2"/>
  <c r="I353" i="3" l="1"/>
  <c r="D352" i="3"/>
  <c r="E338" i="3"/>
  <c r="G338" i="3" s="1"/>
  <c r="H338" i="3" s="1"/>
  <c r="C339" i="3" s="1"/>
  <c r="C251" i="2"/>
  <c r="D398" i="2"/>
  <c r="I399" i="2"/>
  <c r="I354" i="3" l="1"/>
  <c r="D353" i="3"/>
  <c r="E339" i="3"/>
  <c r="G339" i="3" s="1"/>
  <c r="H339" i="3" s="1"/>
  <c r="C340" i="3" s="1"/>
  <c r="E251" i="2"/>
  <c r="G251" i="2" s="1"/>
  <c r="H251" i="2" s="1"/>
  <c r="C252" i="2" s="1"/>
  <c r="D399" i="2"/>
  <c r="I400" i="2"/>
  <c r="I355" i="3" l="1"/>
  <c r="D354" i="3"/>
  <c r="E340" i="3"/>
  <c r="G340" i="3" s="1"/>
  <c r="H340" i="3" s="1"/>
  <c r="C341" i="3" s="1"/>
  <c r="E252" i="2"/>
  <c r="G252" i="2" s="1"/>
  <c r="H252" i="2" s="1"/>
  <c r="D400" i="2"/>
  <c r="I401" i="2"/>
  <c r="I356" i="3" l="1"/>
  <c r="D355" i="3"/>
  <c r="E341" i="3"/>
  <c r="G341" i="3" s="1"/>
  <c r="H341" i="3" s="1"/>
  <c r="C342" i="3" s="1"/>
  <c r="C253" i="2"/>
  <c r="I402" i="2"/>
  <c r="D401" i="2"/>
  <c r="I357" i="3" l="1"/>
  <c r="D356" i="3"/>
  <c r="E342" i="3"/>
  <c r="G342" i="3" s="1"/>
  <c r="H342" i="3" s="1"/>
  <c r="C343" i="3" s="1"/>
  <c r="E253" i="2"/>
  <c r="G253" i="2" s="1"/>
  <c r="H253" i="2" s="1"/>
  <c r="I403" i="2"/>
  <c r="D402" i="2"/>
  <c r="I358" i="3" l="1"/>
  <c r="D357" i="3"/>
  <c r="E343" i="3"/>
  <c r="G343" i="3" s="1"/>
  <c r="H343" i="3" s="1"/>
  <c r="C344" i="3" s="1"/>
  <c r="C254" i="2"/>
  <c r="D403" i="2"/>
  <c r="I404" i="2"/>
  <c r="I359" i="3" l="1"/>
  <c r="D358" i="3"/>
  <c r="E344" i="3"/>
  <c r="G344" i="3" s="1"/>
  <c r="H344" i="3" s="1"/>
  <c r="C345" i="3" s="1"/>
  <c r="E254" i="2"/>
  <c r="G254" i="2" s="1"/>
  <c r="H254" i="2" s="1"/>
  <c r="D404" i="2"/>
  <c r="I405" i="2"/>
  <c r="I360" i="3" l="1"/>
  <c r="D359" i="3"/>
  <c r="E345" i="3"/>
  <c r="G345" i="3" s="1"/>
  <c r="H345" i="3" s="1"/>
  <c r="C346" i="3" s="1"/>
  <c r="C255" i="2"/>
  <c r="I406" i="2"/>
  <c r="D405" i="2"/>
  <c r="I361" i="3" l="1"/>
  <c r="D360" i="3"/>
  <c r="E346" i="3"/>
  <c r="G346" i="3" s="1"/>
  <c r="H346" i="3" s="1"/>
  <c r="C347" i="3" s="1"/>
  <c r="E255" i="2"/>
  <c r="G255" i="2" s="1"/>
  <c r="H255" i="2" s="1"/>
  <c r="D406" i="2"/>
  <c r="I407" i="2"/>
  <c r="I362" i="3" l="1"/>
  <c r="D361" i="3"/>
  <c r="E347" i="3"/>
  <c r="G347" i="3" s="1"/>
  <c r="H347" i="3" s="1"/>
  <c r="C348" i="3" s="1"/>
  <c r="C256" i="2"/>
  <c r="D407" i="2"/>
  <c r="I408" i="2"/>
  <c r="I363" i="3" l="1"/>
  <c r="D362" i="3"/>
  <c r="E348" i="3"/>
  <c r="G348" i="3" s="1"/>
  <c r="H348" i="3" s="1"/>
  <c r="C349" i="3" s="1"/>
  <c r="E256" i="2"/>
  <c r="G256" i="2" s="1"/>
  <c r="H256" i="2" s="1"/>
  <c r="D408" i="2"/>
  <c r="I409" i="2"/>
  <c r="I364" i="3" l="1"/>
  <c r="D363" i="3"/>
  <c r="E349" i="3"/>
  <c r="G349" i="3" s="1"/>
  <c r="H349" i="3" s="1"/>
  <c r="C350" i="3" s="1"/>
  <c r="C257" i="2"/>
  <c r="D409" i="2"/>
  <c r="I410" i="2"/>
  <c r="I365" i="3" l="1"/>
  <c r="D364" i="3"/>
  <c r="E350" i="3"/>
  <c r="G350" i="3" s="1"/>
  <c r="H350" i="3" s="1"/>
  <c r="C351" i="3" s="1"/>
  <c r="E257" i="2"/>
  <c r="G257" i="2" s="1"/>
  <c r="H257" i="2" s="1"/>
  <c r="I411" i="2"/>
  <c r="D410" i="2"/>
  <c r="I366" i="3" l="1"/>
  <c r="D365" i="3"/>
  <c r="E351" i="3"/>
  <c r="G351" i="3" s="1"/>
  <c r="H351" i="3" s="1"/>
  <c r="C352" i="3" s="1"/>
  <c r="C258" i="2"/>
  <c r="D411" i="2"/>
  <c r="I412" i="2"/>
  <c r="I367" i="3" l="1"/>
  <c r="D366" i="3"/>
  <c r="E352" i="3"/>
  <c r="G352" i="3" s="1"/>
  <c r="H352" i="3" s="1"/>
  <c r="C353" i="3" s="1"/>
  <c r="E258" i="2"/>
  <c r="G258" i="2" s="1"/>
  <c r="H258" i="2" s="1"/>
  <c r="D412" i="2"/>
  <c r="I413" i="2"/>
  <c r="I368" i="3" l="1"/>
  <c r="D367" i="3"/>
  <c r="E353" i="3"/>
  <c r="G353" i="3" s="1"/>
  <c r="H353" i="3" s="1"/>
  <c r="C354" i="3" s="1"/>
  <c r="C259" i="2"/>
  <c r="D413" i="2"/>
  <c r="I414" i="2"/>
  <c r="I369" i="3" l="1"/>
  <c r="D368" i="3"/>
  <c r="E354" i="3"/>
  <c r="G354" i="3" s="1"/>
  <c r="H354" i="3" s="1"/>
  <c r="C355" i="3" s="1"/>
  <c r="E259" i="2"/>
  <c r="G259" i="2" s="1"/>
  <c r="H259" i="2" s="1"/>
  <c r="I415" i="2"/>
  <c r="D414" i="2"/>
  <c r="C11" i="2" l="1"/>
  <c r="J260" i="2"/>
  <c r="F260" i="2" s="1"/>
  <c r="K260" i="2" s="1"/>
  <c r="I370" i="3"/>
  <c r="D369" i="3"/>
  <c r="E355" i="3"/>
  <c r="G355" i="3" s="1"/>
  <c r="H355" i="3" s="1"/>
  <c r="C356" i="3" s="1"/>
  <c r="C260" i="2"/>
  <c r="I416" i="2"/>
  <c r="D415" i="2"/>
  <c r="Q315" i="2" l="1"/>
  <c r="Q309" i="2"/>
  <c r="Q303" i="2"/>
  <c r="Q297" i="2"/>
  <c r="Q291" i="2"/>
  <c r="Q285" i="2"/>
  <c r="Q279" i="2"/>
  <c r="Q273" i="2"/>
  <c r="Q267" i="2"/>
  <c r="Q261" i="2"/>
  <c r="Q318" i="2"/>
  <c r="Q312" i="2"/>
  <c r="Q306" i="2"/>
  <c r="Q300" i="2"/>
  <c r="Q294" i="2"/>
  <c r="Q288" i="2"/>
  <c r="Q282" i="2"/>
  <c r="Q276" i="2"/>
  <c r="Q270" i="2"/>
  <c r="Q264" i="2"/>
  <c r="Q317" i="2"/>
  <c r="Q311" i="2"/>
  <c r="Q305" i="2"/>
  <c r="Q299" i="2"/>
  <c r="Q293" i="2"/>
  <c r="Q287" i="2"/>
  <c r="Q281" i="2"/>
  <c r="Q275" i="2"/>
  <c r="Q269" i="2"/>
  <c r="Q263" i="2"/>
  <c r="Q314" i="2"/>
  <c r="Q302" i="2"/>
  <c r="Q290" i="2"/>
  <c r="Q278" i="2"/>
  <c r="Q266" i="2"/>
  <c r="V266" i="2" s="1"/>
  <c r="Q313" i="2"/>
  <c r="Q301" i="2"/>
  <c r="Q289" i="2"/>
  <c r="Q277" i="2"/>
  <c r="Q265" i="2"/>
  <c r="Q310" i="2"/>
  <c r="Q298" i="2"/>
  <c r="Q286" i="2"/>
  <c r="Q274" i="2"/>
  <c r="Q262" i="2"/>
  <c r="V262" i="2" s="1"/>
  <c r="Q308" i="2"/>
  <c r="Q296" i="2"/>
  <c r="Q284" i="2"/>
  <c r="Q272" i="2"/>
  <c r="Q292" i="2"/>
  <c r="Q319" i="2"/>
  <c r="Q283" i="2"/>
  <c r="Q316" i="2"/>
  <c r="Q280" i="2"/>
  <c r="V280" i="2" s="1"/>
  <c r="Q307" i="2"/>
  <c r="Q271" i="2"/>
  <c r="Q304" i="2"/>
  <c r="Q268" i="2"/>
  <c r="V268" i="2" s="1"/>
  <c r="Q295" i="2"/>
  <c r="V295" i="2" s="1"/>
  <c r="F262" i="2"/>
  <c r="F298" i="2"/>
  <c r="F315" i="2"/>
  <c r="F293" i="2"/>
  <c r="F270" i="2"/>
  <c r="F306" i="2"/>
  <c r="F271" i="2"/>
  <c r="F307" i="2"/>
  <c r="F272" i="2"/>
  <c r="F308" i="2"/>
  <c r="F268" i="2"/>
  <c r="F304" i="2"/>
  <c r="F263" i="2"/>
  <c r="F299" i="2"/>
  <c r="F276" i="2"/>
  <c r="F312" i="2"/>
  <c r="F277" i="2"/>
  <c r="F313" i="2"/>
  <c r="F278" i="2"/>
  <c r="F314" i="2"/>
  <c r="F274" i="2"/>
  <c r="F310" i="2"/>
  <c r="F269" i="2"/>
  <c r="F305" i="2"/>
  <c r="F282" i="2"/>
  <c r="F318" i="2"/>
  <c r="F283" i="2"/>
  <c r="F319" i="2"/>
  <c r="F284" i="2"/>
  <c r="F261" i="2"/>
  <c r="K261" i="2" s="1"/>
  <c r="F289" i="2"/>
  <c r="F285" i="2"/>
  <c r="F267" i="2"/>
  <c r="F273" i="2"/>
  <c r="F317" i="2"/>
  <c r="F297" i="2"/>
  <c r="F303" i="2"/>
  <c r="F309" i="2"/>
  <c r="F291" i="2"/>
  <c r="F264" i="2"/>
  <c r="K264" i="2" s="1"/>
  <c r="F265" i="2"/>
  <c r="K265" i="2" s="1"/>
  <c r="F266" i="2"/>
  <c r="K266" i="2" s="1"/>
  <c r="F280" i="2"/>
  <c r="F316" i="2"/>
  <c r="F275" i="2"/>
  <c r="F311" i="2"/>
  <c r="F288" i="2"/>
  <c r="F279" i="2"/>
  <c r="K279" i="2" s="1"/>
  <c r="F290" i="2"/>
  <c r="F286" i="2"/>
  <c r="F281" i="2"/>
  <c r="F294" i="2"/>
  <c r="F295" i="2"/>
  <c r="F296" i="2"/>
  <c r="K296" i="2" s="1"/>
  <c r="F292" i="2"/>
  <c r="K292" i="2" s="1"/>
  <c r="F287" i="2"/>
  <c r="F300" i="2"/>
  <c r="F301" i="2"/>
  <c r="F302" i="2"/>
  <c r="I371" i="3"/>
  <c r="D370" i="3"/>
  <c r="E356" i="3"/>
  <c r="G356" i="3" s="1"/>
  <c r="H356" i="3" s="1"/>
  <c r="C357" i="3" s="1"/>
  <c r="E260" i="2"/>
  <c r="G260" i="2" s="1"/>
  <c r="H260" i="2" s="1"/>
  <c r="D416" i="2"/>
  <c r="I417" i="2"/>
  <c r="K290" i="2" l="1"/>
  <c r="K280" i="2"/>
  <c r="K303" i="2"/>
  <c r="K289" i="2"/>
  <c r="K282" i="2"/>
  <c r="K278" i="2"/>
  <c r="K263" i="2"/>
  <c r="K271" i="2"/>
  <c r="K262" i="2"/>
  <c r="V284" i="2"/>
  <c r="V298" i="2"/>
  <c r="V313" i="2"/>
  <c r="V263" i="2"/>
  <c r="V299" i="2"/>
  <c r="V276" i="2"/>
  <c r="V312" i="2"/>
  <c r="V285" i="2"/>
  <c r="K297" i="2"/>
  <c r="K305" i="2"/>
  <c r="K313" i="2"/>
  <c r="K304" i="2"/>
  <c r="K306" i="2"/>
  <c r="V316" i="2"/>
  <c r="V296" i="2"/>
  <c r="V310" i="2"/>
  <c r="V269" i="2"/>
  <c r="V305" i="2"/>
  <c r="V282" i="2"/>
  <c r="V318" i="2"/>
  <c r="V291" i="2"/>
  <c r="K288" i="2"/>
  <c r="K317" i="2"/>
  <c r="K284" i="2"/>
  <c r="K269" i="2"/>
  <c r="K277" i="2"/>
  <c r="K268" i="2"/>
  <c r="K270" i="2"/>
  <c r="V283" i="2"/>
  <c r="V308" i="2"/>
  <c r="V265" i="2"/>
  <c r="V278" i="2"/>
  <c r="V275" i="2"/>
  <c r="V311" i="2"/>
  <c r="V288" i="2"/>
  <c r="R261" i="2"/>
  <c r="S261" i="2" s="1"/>
  <c r="N262" i="2" s="1"/>
  <c r="P262" i="2" s="1"/>
  <c r="V261" i="2"/>
  <c r="V297" i="2"/>
  <c r="K301" i="2"/>
  <c r="K273" i="2"/>
  <c r="K319" i="2"/>
  <c r="K310" i="2"/>
  <c r="K312" i="2"/>
  <c r="K308" i="2"/>
  <c r="K293" i="2"/>
  <c r="V304" i="2"/>
  <c r="V319" i="2"/>
  <c r="V277" i="2"/>
  <c r="V290" i="2"/>
  <c r="V281" i="2"/>
  <c r="V317" i="2"/>
  <c r="V294" i="2"/>
  <c r="V267" i="2"/>
  <c r="V303" i="2"/>
  <c r="K302" i="2"/>
  <c r="K294" i="2"/>
  <c r="K300" i="2"/>
  <c r="K281" i="2"/>
  <c r="K275" i="2"/>
  <c r="K291" i="2"/>
  <c r="K267" i="2"/>
  <c r="K283" i="2"/>
  <c r="K274" i="2"/>
  <c r="K276" i="2"/>
  <c r="K272" i="2"/>
  <c r="K315" i="2"/>
  <c r="V271" i="2"/>
  <c r="V292" i="2"/>
  <c r="V274" i="2"/>
  <c r="V289" i="2"/>
  <c r="V302" i="2"/>
  <c r="V287" i="2"/>
  <c r="V264" i="2"/>
  <c r="V300" i="2"/>
  <c r="V273" i="2"/>
  <c r="V309" i="2"/>
  <c r="K295" i="2"/>
  <c r="K311" i="2"/>
  <c r="K287" i="2"/>
  <c r="K286" i="2"/>
  <c r="K316" i="2"/>
  <c r="K309" i="2"/>
  <c r="K285" i="2"/>
  <c r="K318" i="2"/>
  <c r="K314" i="2"/>
  <c r="K299" i="2"/>
  <c r="K307" i="2"/>
  <c r="K298" i="2"/>
  <c r="V307" i="2"/>
  <c r="V272" i="2"/>
  <c r="V286" i="2"/>
  <c r="V301" i="2"/>
  <c r="V314" i="2"/>
  <c r="V293" i="2"/>
  <c r="V270" i="2"/>
  <c r="V306" i="2"/>
  <c r="V279" i="2"/>
  <c r="V315" i="2"/>
  <c r="R262" i="2"/>
  <c r="S262" i="2" s="1"/>
  <c r="N263" i="2" s="1"/>
  <c r="P263" i="2" s="1"/>
  <c r="R263" i="2" s="1"/>
  <c r="S263" i="2" s="1"/>
  <c r="N264" i="2" s="1"/>
  <c r="P264" i="2" s="1"/>
  <c r="R264" i="2" s="1"/>
  <c r="S264" i="2" s="1"/>
  <c r="N265" i="2" s="1"/>
  <c r="P265" i="2" s="1"/>
  <c r="R265" i="2" s="1"/>
  <c r="S265" i="2" s="1"/>
  <c r="N266" i="2" s="1"/>
  <c r="I372" i="3"/>
  <c r="D371" i="3"/>
  <c r="E357" i="3"/>
  <c r="G357" i="3" s="1"/>
  <c r="H357" i="3" s="1"/>
  <c r="C358" i="3" s="1"/>
  <c r="C261" i="2"/>
  <c r="I418" i="2"/>
  <c r="D417" i="2"/>
  <c r="P266" i="2" l="1"/>
  <c r="R266" i="2" s="1"/>
  <c r="S266" i="2" s="1"/>
  <c r="N267" i="2" s="1"/>
  <c r="P267" i="2" s="1"/>
  <c r="R267" i="2" s="1"/>
  <c r="S267" i="2" s="1"/>
  <c r="N268" i="2" s="1"/>
  <c r="P268" i="2" s="1"/>
  <c r="R268" i="2" s="1"/>
  <c r="S268" i="2" s="1"/>
  <c r="N269" i="2" s="1"/>
  <c r="I373" i="3"/>
  <c r="D372" i="3"/>
  <c r="E358" i="3"/>
  <c r="G358" i="3" s="1"/>
  <c r="H358" i="3" s="1"/>
  <c r="C359" i="3" s="1"/>
  <c r="E261" i="2"/>
  <c r="G261" i="2" s="1"/>
  <c r="H261" i="2" s="1"/>
  <c r="I419" i="2"/>
  <c r="D418" i="2"/>
  <c r="P269" i="2" l="1"/>
  <c r="R269" i="2" s="1"/>
  <c r="S269" i="2" s="1"/>
  <c r="N270" i="2" s="1"/>
  <c r="P270" i="2" s="1"/>
  <c r="R270" i="2" s="1"/>
  <c r="S270" i="2" s="1"/>
  <c r="N271" i="2" s="1"/>
  <c r="P271" i="2" s="1"/>
  <c r="R271" i="2" s="1"/>
  <c r="S271" i="2" s="1"/>
  <c r="N272" i="2" s="1"/>
  <c r="D373" i="3"/>
  <c r="I374" i="3"/>
  <c r="E359" i="3"/>
  <c r="G359" i="3" s="1"/>
  <c r="H359" i="3" s="1"/>
  <c r="C360" i="3" s="1"/>
  <c r="C262" i="2"/>
  <c r="D419" i="2"/>
  <c r="I420" i="2"/>
  <c r="P272" i="2" l="1"/>
  <c r="R272" i="2" s="1"/>
  <c r="S272" i="2" s="1"/>
  <c r="N273" i="2" s="1"/>
  <c r="P273" i="2" s="1"/>
  <c r="R273" i="2" s="1"/>
  <c r="S273" i="2" s="1"/>
  <c r="N274" i="2" s="1"/>
  <c r="P274" i="2" s="1"/>
  <c r="R274" i="2" s="1"/>
  <c r="S274" i="2" s="1"/>
  <c r="N275" i="2" s="1"/>
  <c r="P275" i="2" s="1"/>
  <c r="R275" i="2" s="1"/>
  <c r="S275" i="2" s="1"/>
  <c r="N276" i="2" s="1"/>
  <c r="P276" i="2" s="1"/>
  <c r="R276" i="2" s="1"/>
  <c r="S276" i="2" s="1"/>
  <c r="N277" i="2" s="1"/>
  <c r="P277" i="2" s="1"/>
  <c r="R277" i="2" s="1"/>
  <c r="S277" i="2" s="1"/>
  <c r="N278" i="2" s="1"/>
  <c r="I375" i="3"/>
  <c r="D374" i="3"/>
  <c r="E360" i="3"/>
  <c r="G360" i="3" s="1"/>
  <c r="H360" i="3" s="1"/>
  <c r="C361" i="3" s="1"/>
  <c r="E262" i="2"/>
  <c r="G262" i="2" s="1"/>
  <c r="H262" i="2" s="1"/>
  <c r="I421" i="2"/>
  <c r="D420" i="2"/>
  <c r="P278" i="2" l="1"/>
  <c r="R278" i="2" s="1"/>
  <c r="S278" i="2" s="1"/>
  <c r="N279" i="2" s="1"/>
  <c r="P279" i="2" s="1"/>
  <c r="R279" i="2" s="1"/>
  <c r="S279" i="2" s="1"/>
  <c r="N280" i="2" s="1"/>
  <c r="P280" i="2" s="1"/>
  <c r="R280" i="2" s="1"/>
  <c r="S280" i="2" s="1"/>
  <c r="N281" i="2" s="1"/>
  <c r="I376" i="3"/>
  <c r="D375" i="3"/>
  <c r="E361" i="3"/>
  <c r="G361" i="3" s="1"/>
  <c r="H361" i="3" s="1"/>
  <c r="C362" i="3" s="1"/>
  <c r="C263" i="2"/>
  <c r="I422" i="2"/>
  <c r="D421" i="2"/>
  <c r="P281" i="2" l="1"/>
  <c r="R281" i="2" s="1"/>
  <c r="S281" i="2"/>
  <c r="N282" i="2" s="1"/>
  <c r="P282" i="2" s="1"/>
  <c r="R282" i="2" s="1"/>
  <c r="S282" i="2" s="1"/>
  <c r="N283" i="2" s="1"/>
  <c r="P283" i="2" s="1"/>
  <c r="R283" i="2" s="1"/>
  <c r="S283" i="2" s="1"/>
  <c r="N284" i="2" s="1"/>
  <c r="I377" i="3"/>
  <c r="D376" i="3"/>
  <c r="E362" i="3"/>
  <c r="G362" i="3" s="1"/>
  <c r="H362" i="3" s="1"/>
  <c r="C363" i="3" s="1"/>
  <c r="E263" i="2"/>
  <c r="G263" i="2" s="1"/>
  <c r="H263" i="2" s="1"/>
  <c r="D422" i="2"/>
  <c r="I423" i="2"/>
  <c r="P284" i="2" l="1"/>
  <c r="R284" i="2" s="1"/>
  <c r="S284" i="2"/>
  <c r="N285" i="2" s="1"/>
  <c r="P285" i="2" s="1"/>
  <c r="R285" i="2" s="1"/>
  <c r="S285" i="2" s="1"/>
  <c r="N286" i="2" s="1"/>
  <c r="P286" i="2" s="1"/>
  <c r="R286" i="2" s="1"/>
  <c r="S286" i="2" s="1"/>
  <c r="N287" i="2" s="1"/>
  <c r="I378" i="3"/>
  <c r="D377" i="3"/>
  <c r="E363" i="3"/>
  <c r="G363" i="3" s="1"/>
  <c r="H363" i="3" s="1"/>
  <c r="C364" i="3" s="1"/>
  <c r="C264" i="2"/>
  <c r="I424" i="2"/>
  <c r="D423" i="2"/>
  <c r="P287" i="2" l="1"/>
  <c r="R287" i="2" s="1"/>
  <c r="S287" i="2" s="1"/>
  <c r="N288" i="2" s="1"/>
  <c r="P288" i="2" s="1"/>
  <c r="R288" i="2" s="1"/>
  <c r="S288" i="2" s="1"/>
  <c r="N289" i="2" s="1"/>
  <c r="P289" i="2" s="1"/>
  <c r="R289" i="2" s="1"/>
  <c r="S289" i="2" s="1"/>
  <c r="N290" i="2" s="1"/>
  <c r="P290" i="2" s="1"/>
  <c r="R290" i="2" s="1"/>
  <c r="S290" i="2" s="1"/>
  <c r="N291" i="2" s="1"/>
  <c r="P291" i="2" s="1"/>
  <c r="R291" i="2" s="1"/>
  <c r="S291" i="2" s="1"/>
  <c r="N292" i="2" s="1"/>
  <c r="P292" i="2" s="1"/>
  <c r="R292" i="2" s="1"/>
  <c r="S292" i="2" s="1"/>
  <c r="N293" i="2" s="1"/>
  <c r="I379" i="3"/>
  <c r="D378" i="3"/>
  <c r="E364" i="3"/>
  <c r="G364" i="3" s="1"/>
  <c r="H364" i="3" s="1"/>
  <c r="C365" i="3" s="1"/>
  <c r="E264" i="2"/>
  <c r="G264" i="2" s="1"/>
  <c r="H264" i="2" s="1"/>
  <c r="I425" i="2"/>
  <c r="D424" i="2"/>
  <c r="P293" i="2" l="1"/>
  <c r="R293" i="2" s="1"/>
  <c r="S293" i="2"/>
  <c r="N294" i="2" s="1"/>
  <c r="P294" i="2" s="1"/>
  <c r="R294" i="2" s="1"/>
  <c r="S294" i="2" s="1"/>
  <c r="N295" i="2" s="1"/>
  <c r="P295" i="2" s="1"/>
  <c r="R295" i="2" s="1"/>
  <c r="S295" i="2" s="1"/>
  <c r="N296" i="2" s="1"/>
  <c r="P296" i="2" s="1"/>
  <c r="R296" i="2" s="1"/>
  <c r="S296" i="2" s="1"/>
  <c r="N297" i="2" s="1"/>
  <c r="P297" i="2" s="1"/>
  <c r="R297" i="2" s="1"/>
  <c r="S297" i="2" s="1"/>
  <c r="N298" i="2" s="1"/>
  <c r="P298" i="2" s="1"/>
  <c r="R298" i="2" s="1"/>
  <c r="S298" i="2" s="1"/>
  <c r="N299" i="2" s="1"/>
  <c r="P299" i="2" s="1"/>
  <c r="R299" i="2" s="1"/>
  <c r="S299" i="2" s="1"/>
  <c r="N300" i="2" s="1"/>
  <c r="I380" i="3"/>
  <c r="D379" i="3"/>
  <c r="E365" i="3"/>
  <c r="G365" i="3" s="1"/>
  <c r="H365" i="3" s="1"/>
  <c r="C366" i="3" s="1"/>
  <c r="C265" i="2"/>
  <c r="D425" i="2"/>
  <c r="I426" i="2"/>
  <c r="P300" i="2" l="1"/>
  <c r="R300" i="2" s="1"/>
  <c r="S300" i="2" s="1"/>
  <c r="N301" i="2" s="1"/>
  <c r="P301" i="2" s="1"/>
  <c r="R301" i="2" s="1"/>
  <c r="S301" i="2" s="1"/>
  <c r="N302" i="2" s="1"/>
  <c r="P302" i="2" s="1"/>
  <c r="R302" i="2" s="1"/>
  <c r="S302" i="2" s="1"/>
  <c r="N303" i="2" s="1"/>
  <c r="P303" i="2" s="1"/>
  <c r="R303" i="2" s="1"/>
  <c r="S303" i="2" s="1"/>
  <c r="N304" i="2" s="1"/>
  <c r="P304" i="2" s="1"/>
  <c r="R304" i="2" s="1"/>
  <c r="S304" i="2" s="1"/>
  <c r="N305" i="2" s="1"/>
  <c r="P305" i="2" s="1"/>
  <c r="R305" i="2" s="1"/>
  <c r="S305" i="2" s="1"/>
  <c r="N306" i="2" s="1"/>
  <c r="I381" i="3"/>
  <c r="D380" i="3"/>
  <c r="E366" i="3"/>
  <c r="G366" i="3" s="1"/>
  <c r="H366" i="3" s="1"/>
  <c r="C367" i="3" s="1"/>
  <c r="E265" i="2"/>
  <c r="G265" i="2" s="1"/>
  <c r="H265" i="2" s="1"/>
  <c r="I427" i="2"/>
  <c r="D426" i="2"/>
  <c r="P306" i="2" l="1"/>
  <c r="R306" i="2" s="1"/>
  <c r="S306" i="2" s="1"/>
  <c r="N307" i="2" s="1"/>
  <c r="I382" i="3"/>
  <c r="D381" i="3"/>
  <c r="E367" i="3"/>
  <c r="G367" i="3" s="1"/>
  <c r="H367" i="3" s="1"/>
  <c r="C368" i="3" s="1"/>
  <c r="C266" i="2"/>
  <c r="I428" i="2"/>
  <c r="D427" i="2"/>
  <c r="P307" i="2" l="1"/>
  <c r="R307" i="2" s="1"/>
  <c r="S307" i="2" s="1"/>
  <c r="N308" i="2" s="1"/>
  <c r="P308" i="2" s="1"/>
  <c r="R308" i="2" s="1"/>
  <c r="S308" i="2" s="1"/>
  <c r="N309" i="2" s="1"/>
  <c r="I383" i="3"/>
  <c r="D382" i="3"/>
  <c r="E368" i="3"/>
  <c r="G368" i="3" s="1"/>
  <c r="H368" i="3" s="1"/>
  <c r="C369" i="3" s="1"/>
  <c r="E266" i="2"/>
  <c r="G266" i="2" s="1"/>
  <c r="H266" i="2" s="1"/>
  <c r="D428" i="2"/>
  <c r="I429" i="2"/>
  <c r="P309" i="2" l="1"/>
  <c r="R309" i="2" s="1"/>
  <c r="S309" i="2" s="1"/>
  <c r="N310" i="2" s="1"/>
  <c r="P310" i="2" s="1"/>
  <c r="R310" i="2" s="1"/>
  <c r="S310" i="2" s="1"/>
  <c r="N311" i="2" s="1"/>
  <c r="P311" i="2" s="1"/>
  <c r="R311" i="2" s="1"/>
  <c r="S311" i="2" s="1"/>
  <c r="N312" i="2" s="1"/>
  <c r="I384" i="3"/>
  <c r="D383" i="3"/>
  <c r="E369" i="3"/>
  <c r="G369" i="3" s="1"/>
  <c r="H369" i="3" s="1"/>
  <c r="C370" i="3" s="1"/>
  <c r="C267" i="2"/>
  <c r="I430" i="2"/>
  <c r="D429" i="2"/>
  <c r="P312" i="2" l="1"/>
  <c r="R312" i="2" s="1"/>
  <c r="S312" i="2" s="1"/>
  <c r="N313" i="2" s="1"/>
  <c r="I385" i="3"/>
  <c r="D384" i="3"/>
  <c r="E370" i="3"/>
  <c r="G370" i="3" s="1"/>
  <c r="H370" i="3" s="1"/>
  <c r="C371" i="3" s="1"/>
  <c r="E267" i="2"/>
  <c r="G267" i="2" s="1"/>
  <c r="H267" i="2" s="1"/>
  <c r="I431" i="2"/>
  <c r="D430" i="2"/>
  <c r="P313" i="2" l="1"/>
  <c r="R313" i="2" s="1"/>
  <c r="S313" i="2" s="1"/>
  <c r="N314" i="2" s="1"/>
  <c r="P314" i="2" s="1"/>
  <c r="R314" i="2" s="1"/>
  <c r="S314" i="2" s="1"/>
  <c r="N315" i="2" s="1"/>
  <c r="I386" i="3"/>
  <c r="D385" i="3"/>
  <c r="E371" i="3"/>
  <c r="G371" i="3" s="1"/>
  <c r="H371" i="3" s="1"/>
  <c r="C372" i="3" s="1"/>
  <c r="C268" i="2"/>
  <c r="D431" i="2"/>
  <c r="I432" i="2"/>
  <c r="P315" i="2" l="1"/>
  <c r="R315" i="2" s="1"/>
  <c r="S315" i="2" s="1"/>
  <c r="N316" i="2" s="1"/>
  <c r="P316" i="2" s="1"/>
  <c r="R316" i="2" s="1"/>
  <c r="S316" i="2" s="1"/>
  <c r="N317" i="2" s="1"/>
  <c r="P317" i="2" s="1"/>
  <c r="R317" i="2" s="1"/>
  <c r="S317" i="2" s="1"/>
  <c r="N318" i="2" s="1"/>
  <c r="P318" i="2" s="1"/>
  <c r="R318" i="2" s="1"/>
  <c r="S318" i="2" s="1"/>
  <c r="N319" i="2" s="1"/>
  <c r="P319" i="2" s="1"/>
  <c r="R319" i="2" s="1"/>
  <c r="S319" i="2" s="1"/>
  <c r="I387" i="3"/>
  <c r="D386" i="3"/>
  <c r="E372" i="3"/>
  <c r="G372" i="3" s="1"/>
  <c r="H372" i="3" s="1"/>
  <c r="C373" i="3" s="1"/>
  <c r="E268" i="2"/>
  <c r="G268" i="2" s="1"/>
  <c r="H268" i="2" s="1"/>
  <c r="I433" i="2"/>
  <c r="D432" i="2"/>
  <c r="N320" i="2" l="1"/>
  <c r="P320" i="2" s="1"/>
  <c r="U320" i="2"/>
  <c r="Q320" i="2" s="1"/>
  <c r="N12" i="2"/>
  <c r="I388" i="3"/>
  <c r="D387" i="3"/>
  <c r="E373" i="3"/>
  <c r="G373" i="3" s="1"/>
  <c r="H373" i="3" s="1"/>
  <c r="C374" i="3" s="1"/>
  <c r="C269" i="2"/>
  <c r="I434" i="2"/>
  <c r="D433" i="2"/>
  <c r="Q321" i="2" l="1"/>
  <c r="V320" i="2"/>
  <c r="R320" i="2"/>
  <c r="S320" i="2" s="1"/>
  <c r="N321" i="2" s="1"/>
  <c r="P321" i="2" s="1"/>
  <c r="R321" i="2" s="1"/>
  <c r="S321" i="2" s="1"/>
  <c r="N322" i="2" s="1"/>
  <c r="P322" i="2" s="1"/>
  <c r="I389" i="3"/>
  <c r="D388" i="3"/>
  <c r="E374" i="3"/>
  <c r="G374" i="3" s="1"/>
  <c r="H374" i="3" s="1"/>
  <c r="C375" i="3" s="1"/>
  <c r="E269" i="2"/>
  <c r="G269" i="2" s="1"/>
  <c r="H269" i="2" s="1"/>
  <c r="C270" i="2" s="1"/>
  <c r="D434" i="2"/>
  <c r="I435" i="2"/>
  <c r="Q322" i="2" l="1"/>
  <c r="V321" i="2"/>
  <c r="I390" i="3"/>
  <c r="D389" i="3"/>
  <c r="E375" i="3"/>
  <c r="G375" i="3" s="1"/>
  <c r="H375" i="3" s="1"/>
  <c r="C376" i="3" s="1"/>
  <c r="E270" i="2"/>
  <c r="G270" i="2" s="1"/>
  <c r="H270" i="2" s="1"/>
  <c r="I436" i="2"/>
  <c r="D435" i="2"/>
  <c r="Q323" i="2" l="1"/>
  <c r="V322" i="2"/>
  <c r="R322" i="2"/>
  <c r="S322" i="2" s="1"/>
  <c r="N323" i="2" s="1"/>
  <c r="P323" i="2" s="1"/>
  <c r="R323" i="2" s="1"/>
  <c r="S323" i="2" s="1"/>
  <c r="N324" i="2" s="1"/>
  <c r="P324" i="2" s="1"/>
  <c r="I391" i="3"/>
  <c r="D390" i="3"/>
  <c r="E376" i="3"/>
  <c r="G376" i="3" s="1"/>
  <c r="H376" i="3" s="1"/>
  <c r="C377" i="3" s="1"/>
  <c r="C271" i="2"/>
  <c r="I437" i="2"/>
  <c r="D436" i="2"/>
  <c r="V323" i="2" l="1"/>
  <c r="Q324" i="2"/>
  <c r="I392" i="3"/>
  <c r="D391" i="3"/>
  <c r="E377" i="3"/>
  <c r="G377" i="3" s="1"/>
  <c r="H377" i="3" s="1"/>
  <c r="C378" i="3" s="1"/>
  <c r="E271" i="2"/>
  <c r="G271" i="2" s="1"/>
  <c r="H271" i="2" s="1"/>
  <c r="D437" i="2"/>
  <c r="I438" i="2"/>
  <c r="V324" i="2" l="1"/>
  <c r="R324" i="2"/>
  <c r="S324" i="2" s="1"/>
  <c r="N325" i="2" s="1"/>
  <c r="P325" i="2" s="1"/>
  <c r="Q325" i="2"/>
  <c r="I393" i="3"/>
  <c r="D392" i="3"/>
  <c r="E378" i="3"/>
  <c r="G378" i="3" s="1"/>
  <c r="H378" i="3" s="1"/>
  <c r="C379" i="3" s="1"/>
  <c r="C272" i="2"/>
  <c r="I439" i="2"/>
  <c r="D439" i="2" s="1"/>
  <c r="D438" i="2"/>
  <c r="V325" i="2" l="1"/>
  <c r="R325" i="2"/>
  <c r="S325" i="2" s="1"/>
  <c r="N326" i="2" s="1"/>
  <c r="P326" i="2" s="1"/>
  <c r="Q326" i="2"/>
  <c r="I394" i="3"/>
  <c r="D393" i="3"/>
  <c r="E379" i="3"/>
  <c r="G379" i="3" s="1"/>
  <c r="H379" i="3" s="1"/>
  <c r="C380" i="3" s="1"/>
  <c r="E272" i="2"/>
  <c r="G272" i="2" s="1"/>
  <c r="H272" i="2" s="1"/>
  <c r="V326" i="2" l="1"/>
  <c r="R326" i="2"/>
  <c r="S326" i="2" s="1"/>
  <c r="N327" i="2" s="1"/>
  <c r="P327" i="2" s="1"/>
  <c r="Q327" i="2"/>
  <c r="I395" i="3"/>
  <c r="D394" i="3"/>
  <c r="E380" i="3"/>
  <c r="G380" i="3" s="1"/>
  <c r="H380" i="3" s="1"/>
  <c r="C381" i="3" s="1"/>
  <c r="C273" i="2"/>
  <c r="V327" i="2" l="1"/>
  <c r="Q328" i="2"/>
  <c r="R327" i="2"/>
  <c r="S327" i="2" s="1"/>
  <c r="N328" i="2" s="1"/>
  <c r="P328" i="2" s="1"/>
  <c r="I396" i="3"/>
  <c r="D395" i="3"/>
  <c r="E381" i="3"/>
  <c r="G381" i="3" s="1"/>
  <c r="H381" i="3" s="1"/>
  <c r="C382" i="3" s="1"/>
  <c r="E273" i="2"/>
  <c r="G273" i="2" s="1"/>
  <c r="H273" i="2" s="1"/>
  <c r="V328" i="2" l="1"/>
  <c r="R328" i="2"/>
  <c r="S328" i="2" s="1"/>
  <c r="N329" i="2" s="1"/>
  <c r="P329" i="2" s="1"/>
  <c r="Q329" i="2"/>
  <c r="I397" i="3"/>
  <c r="D396" i="3"/>
  <c r="E382" i="3"/>
  <c r="G382" i="3" s="1"/>
  <c r="H382" i="3" s="1"/>
  <c r="C383" i="3" s="1"/>
  <c r="C274" i="2"/>
  <c r="V329" i="2" l="1"/>
  <c r="R329" i="2"/>
  <c r="S329" i="2" s="1"/>
  <c r="N330" i="2" s="1"/>
  <c r="P330" i="2" s="1"/>
  <c r="Q330" i="2"/>
  <c r="I398" i="3"/>
  <c r="D397" i="3"/>
  <c r="E383" i="3"/>
  <c r="G383" i="3" s="1"/>
  <c r="H383" i="3" s="1"/>
  <c r="C384" i="3" s="1"/>
  <c r="E274" i="2"/>
  <c r="G274" i="2" s="1"/>
  <c r="H274" i="2" s="1"/>
  <c r="C275" i="2" s="1"/>
  <c r="V330" i="2" l="1"/>
  <c r="R330" i="2"/>
  <c r="S330" i="2" s="1"/>
  <c r="N331" i="2" s="1"/>
  <c r="P331" i="2" s="1"/>
  <c r="Q331" i="2"/>
  <c r="I399" i="3"/>
  <c r="D398" i="3"/>
  <c r="E384" i="3"/>
  <c r="G384" i="3" s="1"/>
  <c r="H384" i="3" s="1"/>
  <c r="C385" i="3" s="1"/>
  <c r="E275" i="2"/>
  <c r="G275" i="2" s="1"/>
  <c r="H275" i="2" s="1"/>
  <c r="V331" i="2" l="1"/>
  <c r="Q332" i="2"/>
  <c r="R331" i="2"/>
  <c r="S331" i="2" s="1"/>
  <c r="N332" i="2" s="1"/>
  <c r="P332" i="2" s="1"/>
  <c r="I400" i="3"/>
  <c r="D399" i="3"/>
  <c r="E385" i="3"/>
  <c r="G385" i="3" s="1"/>
  <c r="H385" i="3" s="1"/>
  <c r="C386" i="3" s="1"/>
  <c r="C276" i="2"/>
  <c r="V332" i="2" l="1"/>
  <c r="Q333" i="2"/>
  <c r="R332" i="2"/>
  <c r="S332" i="2" s="1"/>
  <c r="N333" i="2" s="1"/>
  <c r="P333" i="2" s="1"/>
  <c r="R333" i="2" s="1"/>
  <c r="S333" i="2" s="1"/>
  <c r="N334" i="2" s="1"/>
  <c r="P334" i="2" s="1"/>
  <c r="I401" i="3"/>
  <c r="D400" i="3"/>
  <c r="E386" i="3"/>
  <c r="G386" i="3" s="1"/>
  <c r="H386" i="3" s="1"/>
  <c r="C387" i="3" s="1"/>
  <c r="E276" i="2"/>
  <c r="G276" i="2" s="1"/>
  <c r="H276" i="2" s="1"/>
  <c r="R334" i="2" l="1"/>
  <c r="S334" i="2" s="1"/>
  <c r="N335" i="2" s="1"/>
  <c r="P335" i="2" s="1"/>
  <c r="Q334" i="2"/>
  <c r="V333" i="2"/>
  <c r="I402" i="3"/>
  <c r="D401" i="3"/>
  <c r="E387" i="3"/>
  <c r="G387" i="3" s="1"/>
  <c r="H387" i="3"/>
  <c r="C388" i="3" s="1"/>
  <c r="C277" i="2"/>
  <c r="Q335" i="2" l="1"/>
  <c r="V334" i="2"/>
  <c r="R335" i="2"/>
  <c r="S335" i="2" s="1"/>
  <c r="N336" i="2" s="1"/>
  <c r="P336" i="2" s="1"/>
  <c r="I403" i="3"/>
  <c r="D402" i="3"/>
  <c r="E388" i="3"/>
  <c r="G388" i="3" s="1"/>
  <c r="H388" i="3" s="1"/>
  <c r="C389" i="3" s="1"/>
  <c r="E277" i="2"/>
  <c r="G277" i="2" s="1"/>
  <c r="H277" i="2" s="1"/>
  <c r="C278" i="2" s="1"/>
  <c r="Q336" i="2" l="1"/>
  <c r="V335" i="2"/>
  <c r="I404" i="3"/>
  <c r="D403" i="3"/>
  <c r="E389" i="3"/>
  <c r="G389" i="3" s="1"/>
  <c r="H389" i="3" s="1"/>
  <c r="C390" i="3" s="1"/>
  <c r="E278" i="2"/>
  <c r="G278" i="2" s="1"/>
  <c r="H278" i="2" s="1"/>
  <c r="V336" i="2" l="1"/>
  <c r="R336" i="2"/>
  <c r="S336" i="2" s="1"/>
  <c r="N337" i="2" s="1"/>
  <c r="P337" i="2" s="1"/>
  <c r="Q337" i="2"/>
  <c r="I405" i="3"/>
  <c r="D404" i="3"/>
  <c r="E390" i="3"/>
  <c r="G390" i="3" s="1"/>
  <c r="H390" i="3" s="1"/>
  <c r="C391" i="3" s="1"/>
  <c r="C279" i="2"/>
  <c r="V337" i="2" l="1"/>
  <c r="Q338" i="2"/>
  <c r="R337" i="2"/>
  <c r="S337" i="2" s="1"/>
  <c r="N338" i="2" s="1"/>
  <c r="P338" i="2" s="1"/>
  <c r="I406" i="3"/>
  <c r="D405" i="3"/>
  <c r="E391" i="3"/>
  <c r="G391" i="3" s="1"/>
  <c r="H391" i="3" s="1"/>
  <c r="C392" i="3" s="1"/>
  <c r="E279" i="2"/>
  <c r="G279" i="2" s="1"/>
  <c r="H279" i="2" s="1"/>
  <c r="V338" i="2" l="1"/>
  <c r="R338" i="2"/>
  <c r="S338" i="2" s="1"/>
  <c r="N339" i="2" s="1"/>
  <c r="P339" i="2" s="1"/>
  <c r="Q339" i="2"/>
  <c r="I407" i="3"/>
  <c r="D406" i="3"/>
  <c r="E392" i="3"/>
  <c r="G392" i="3" s="1"/>
  <c r="H392" i="3" s="1"/>
  <c r="C393" i="3" s="1"/>
  <c r="C280" i="2"/>
  <c r="V339" i="2" l="1"/>
  <c r="R339" i="2"/>
  <c r="S339" i="2" s="1"/>
  <c r="N340" i="2" s="1"/>
  <c r="P340" i="2" s="1"/>
  <c r="Q340" i="2"/>
  <c r="I408" i="3"/>
  <c r="D407" i="3"/>
  <c r="E393" i="3"/>
  <c r="G393" i="3" s="1"/>
  <c r="H393" i="3" s="1"/>
  <c r="C394" i="3" s="1"/>
  <c r="E280" i="2"/>
  <c r="G280" i="2" s="1"/>
  <c r="H280" i="2" s="1"/>
  <c r="V340" i="2" l="1"/>
  <c r="R340" i="2"/>
  <c r="S340" i="2" s="1"/>
  <c r="N341" i="2" s="1"/>
  <c r="P341" i="2" s="1"/>
  <c r="Q341" i="2"/>
  <c r="I409" i="3"/>
  <c r="D408" i="3"/>
  <c r="E394" i="3"/>
  <c r="G394" i="3" s="1"/>
  <c r="H394" i="3" s="1"/>
  <c r="C395" i="3" s="1"/>
  <c r="C281" i="2"/>
  <c r="Q342" i="2" l="1"/>
  <c r="V341" i="2"/>
  <c r="R341" i="2"/>
  <c r="S341" i="2" s="1"/>
  <c r="N342" i="2" s="1"/>
  <c r="P342" i="2" s="1"/>
  <c r="R342" i="2" s="1"/>
  <c r="S342" i="2" s="1"/>
  <c r="N343" i="2" s="1"/>
  <c r="P343" i="2" s="1"/>
  <c r="I410" i="3"/>
  <c r="D409" i="3"/>
  <c r="E395" i="3"/>
  <c r="G395" i="3" s="1"/>
  <c r="H395" i="3" s="1"/>
  <c r="C396" i="3" s="1"/>
  <c r="E281" i="2"/>
  <c r="G281" i="2" s="1"/>
  <c r="H281" i="2" s="1"/>
  <c r="R343" i="2" l="1"/>
  <c r="S343" i="2" s="1"/>
  <c r="N344" i="2" s="1"/>
  <c r="P344" i="2" s="1"/>
  <c r="Q343" i="2"/>
  <c r="V342" i="2"/>
  <c r="I411" i="3"/>
  <c r="D410" i="3"/>
  <c r="E396" i="3"/>
  <c r="G396" i="3" s="1"/>
  <c r="H396" i="3" s="1"/>
  <c r="C397" i="3" s="1"/>
  <c r="C282" i="2"/>
  <c r="V343" i="2" l="1"/>
  <c r="Q344" i="2"/>
  <c r="I412" i="3"/>
  <c r="D411" i="3"/>
  <c r="E397" i="3"/>
  <c r="G397" i="3" s="1"/>
  <c r="H397" i="3" s="1"/>
  <c r="C398" i="3" s="1"/>
  <c r="E282" i="2"/>
  <c r="G282" i="2" s="1"/>
  <c r="H282" i="2" s="1"/>
  <c r="V344" i="2" l="1"/>
  <c r="R344" i="2"/>
  <c r="S344" i="2" s="1"/>
  <c r="N345" i="2" s="1"/>
  <c r="P345" i="2" s="1"/>
  <c r="Q345" i="2"/>
  <c r="I413" i="3"/>
  <c r="D412" i="3"/>
  <c r="E398" i="3"/>
  <c r="G398" i="3" s="1"/>
  <c r="H398" i="3" s="1"/>
  <c r="C399" i="3" s="1"/>
  <c r="C283" i="2"/>
  <c r="Q346" i="2" l="1"/>
  <c r="V345" i="2"/>
  <c r="R345" i="2"/>
  <c r="S345" i="2" s="1"/>
  <c r="N346" i="2" s="1"/>
  <c r="P346" i="2" s="1"/>
  <c r="R346" i="2" s="1"/>
  <c r="S346" i="2" s="1"/>
  <c r="N347" i="2" s="1"/>
  <c r="P347" i="2" s="1"/>
  <c r="I414" i="3"/>
  <c r="D413" i="3"/>
  <c r="E399" i="3"/>
  <c r="G399" i="3" s="1"/>
  <c r="H399" i="3" s="1"/>
  <c r="C400" i="3" s="1"/>
  <c r="E283" i="2"/>
  <c r="G283" i="2" s="1"/>
  <c r="H283" i="2" s="1"/>
  <c r="V346" i="2" l="1"/>
  <c r="Q347" i="2"/>
  <c r="I415" i="3"/>
  <c r="D414" i="3"/>
  <c r="E400" i="3"/>
  <c r="G400" i="3" s="1"/>
  <c r="H400" i="3" s="1"/>
  <c r="C401" i="3" s="1"/>
  <c r="C284" i="2"/>
  <c r="Q348" i="2" l="1"/>
  <c r="V347" i="2"/>
  <c r="R347" i="2"/>
  <c r="S347" i="2" s="1"/>
  <c r="N348" i="2" s="1"/>
  <c r="P348" i="2" s="1"/>
  <c r="R348" i="2" s="1"/>
  <c r="S348" i="2" s="1"/>
  <c r="N349" i="2" s="1"/>
  <c r="P349" i="2" s="1"/>
  <c r="I416" i="3"/>
  <c r="D415" i="3"/>
  <c r="E401" i="3"/>
  <c r="G401" i="3" s="1"/>
  <c r="H401" i="3" s="1"/>
  <c r="C402" i="3" s="1"/>
  <c r="E284" i="2"/>
  <c r="G284" i="2" s="1"/>
  <c r="H284" i="2" s="1"/>
  <c r="Q349" i="2" l="1"/>
  <c r="V348" i="2"/>
  <c r="I417" i="3"/>
  <c r="D416" i="3"/>
  <c r="E402" i="3"/>
  <c r="G402" i="3" s="1"/>
  <c r="H402" i="3" s="1"/>
  <c r="C403" i="3" s="1"/>
  <c r="C285" i="2"/>
  <c r="V349" i="2" l="1"/>
  <c r="R349" i="2"/>
  <c r="S349" i="2" s="1"/>
  <c r="N350" i="2" s="1"/>
  <c r="P350" i="2" s="1"/>
  <c r="Q350" i="2"/>
  <c r="I418" i="3"/>
  <c r="D417" i="3"/>
  <c r="E403" i="3"/>
  <c r="G403" i="3" s="1"/>
  <c r="H403" i="3" s="1"/>
  <c r="C404" i="3" s="1"/>
  <c r="E285" i="2"/>
  <c r="G285" i="2" s="1"/>
  <c r="H285" i="2" s="1"/>
  <c r="V350" i="2" l="1"/>
  <c r="R350" i="2"/>
  <c r="S350" i="2" s="1"/>
  <c r="N351" i="2" s="1"/>
  <c r="P351" i="2" s="1"/>
  <c r="Q351" i="2"/>
  <c r="I419" i="3"/>
  <c r="D418" i="3"/>
  <c r="E404" i="3"/>
  <c r="G404" i="3" s="1"/>
  <c r="H404" i="3" s="1"/>
  <c r="C405" i="3" s="1"/>
  <c r="C286" i="2"/>
  <c r="V351" i="2" l="1"/>
  <c r="R351" i="2"/>
  <c r="S351" i="2" s="1"/>
  <c r="N352" i="2" s="1"/>
  <c r="P352" i="2" s="1"/>
  <c r="Q352" i="2"/>
  <c r="I420" i="3"/>
  <c r="D419" i="3"/>
  <c r="E405" i="3"/>
  <c r="G405" i="3" s="1"/>
  <c r="H405" i="3" s="1"/>
  <c r="C406" i="3" s="1"/>
  <c r="E286" i="2"/>
  <c r="G286" i="2" s="1"/>
  <c r="H286" i="2" s="1"/>
  <c r="V352" i="2" l="1"/>
  <c r="R352" i="2"/>
  <c r="S352" i="2" s="1"/>
  <c r="N353" i="2" s="1"/>
  <c r="P353" i="2" s="1"/>
  <c r="Q353" i="2"/>
  <c r="I421" i="3"/>
  <c r="D420" i="3"/>
  <c r="E406" i="3"/>
  <c r="G406" i="3" s="1"/>
  <c r="H406" i="3" s="1"/>
  <c r="C407" i="3" s="1"/>
  <c r="C287" i="2"/>
  <c r="V353" i="2" l="1"/>
  <c r="R353" i="2"/>
  <c r="S353" i="2" s="1"/>
  <c r="N354" i="2" s="1"/>
  <c r="P354" i="2" s="1"/>
  <c r="Q354" i="2"/>
  <c r="I422" i="3"/>
  <c r="D421" i="3"/>
  <c r="E407" i="3"/>
  <c r="G407" i="3" s="1"/>
  <c r="H407" i="3" s="1"/>
  <c r="C408" i="3" s="1"/>
  <c r="E287" i="2"/>
  <c r="G287" i="2" s="1"/>
  <c r="H287" i="2" s="1"/>
  <c r="Q355" i="2" l="1"/>
  <c r="V354" i="2"/>
  <c r="R354" i="2"/>
  <c r="S354" i="2" s="1"/>
  <c r="N355" i="2" s="1"/>
  <c r="P355" i="2" s="1"/>
  <c r="R355" i="2" s="1"/>
  <c r="S355" i="2" s="1"/>
  <c r="N356" i="2" s="1"/>
  <c r="P356" i="2" s="1"/>
  <c r="I423" i="3"/>
  <c r="D422" i="3"/>
  <c r="E408" i="3"/>
  <c r="G408" i="3" s="1"/>
  <c r="H408" i="3" s="1"/>
  <c r="C409" i="3" s="1"/>
  <c r="C288" i="2"/>
  <c r="V355" i="2" l="1"/>
  <c r="Q356" i="2"/>
  <c r="I424" i="3"/>
  <c r="D423" i="3"/>
  <c r="E409" i="3"/>
  <c r="G409" i="3" s="1"/>
  <c r="H409" i="3" s="1"/>
  <c r="C410" i="3" s="1"/>
  <c r="E288" i="2"/>
  <c r="G288" i="2" s="1"/>
  <c r="H288" i="2" s="1"/>
  <c r="V356" i="2" l="1"/>
  <c r="R356" i="2"/>
  <c r="S356" i="2" s="1"/>
  <c r="N357" i="2" s="1"/>
  <c r="P357" i="2" s="1"/>
  <c r="Q357" i="2"/>
  <c r="I425" i="3"/>
  <c r="D424" i="3"/>
  <c r="E410" i="3"/>
  <c r="G410" i="3" s="1"/>
  <c r="H410" i="3" s="1"/>
  <c r="C411" i="3" s="1"/>
  <c r="C289" i="2"/>
  <c r="Q358" i="2" l="1"/>
  <c r="V357" i="2"/>
  <c r="R357" i="2"/>
  <c r="S357" i="2" s="1"/>
  <c r="N358" i="2" s="1"/>
  <c r="P358" i="2" s="1"/>
  <c r="R358" i="2" s="1"/>
  <c r="S358" i="2" s="1"/>
  <c r="N359" i="2" s="1"/>
  <c r="P359" i="2" s="1"/>
  <c r="I426" i="3"/>
  <c r="D425" i="3"/>
  <c r="E411" i="3"/>
  <c r="G411" i="3" s="1"/>
  <c r="H411" i="3" s="1"/>
  <c r="C412" i="3" s="1"/>
  <c r="E289" i="2"/>
  <c r="G289" i="2" s="1"/>
  <c r="H289" i="2" s="1"/>
  <c r="V358" i="2" l="1"/>
  <c r="Q359" i="2"/>
  <c r="I427" i="3"/>
  <c r="D426" i="3"/>
  <c r="E412" i="3"/>
  <c r="G412" i="3" s="1"/>
  <c r="H412" i="3" s="1"/>
  <c r="C413" i="3" s="1"/>
  <c r="C290" i="2"/>
  <c r="V359" i="2" l="1"/>
  <c r="Q360" i="2"/>
  <c r="R359" i="2"/>
  <c r="S359" i="2" s="1"/>
  <c r="N360" i="2" s="1"/>
  <c r="P360" i="2" s="1"/>
  <c r="I428" i="3"/>
  <c r="D427" i="3"/>
  <c r="E413" i="3"/>
  <c r="G413" i="3" s="1"/>
  <c r="H413" i="3" s="1"/>
  <c r="C414" i="3" s="1"/>
  <c r="E290" i="2"/>
  <c r="G290" i="2" s="1"/>
  <c r="H290" i="2" s="1"/>
  <c r="V360" i="2" l="1"/>
  <c r="Q361" i="2"/>
  <c r="R360" i="2"/>
  <c r="S360" i="2" s="1"/>
  <c r="N361" i="2" s="1"/>
  <c r="P361" i="2" s="1"/>
  <c r="I429" i="3"/>
  <c r="D429" i="3" s="1"/>
  <c r="D428" i="3"/>
  <c r="E414" i="3"/>
  <c r="G414" i="3" s="1"/>
  <c r="H414" i="3" s="1"/>
  <c r="C415" i="3" s="1"/>
  <c r="C291" i="2"/>
  <c r="V361" i="2" l="1"/>
  <c r="R361" i="2"/>
  <c r="S361" i="2" s="1"/>
  <c r="N362" i="2" s="1"/>
  <c r="P362" i="2" s="1"/>
  <c r="Q362" i="2"/>
  <c r="E415" i="3"/>
  <c r="G415" i="3" s="1"/>
  <c r="H415" i="3" s="1"/>
  <c r="C416" i="3" s="1"/>
  <c r="E291" i="2"/>
  <c r="G291" i="2" s="1"/>
  <c r="H291" i="2" s="1"/>
  <c r="V362" i="2" l="1"/>
  <c r="R362" i="2"/>
  <c r="S362" i="2" s="1"/>
  <c r="N363" i="2" s="1"/>
  <c r="P363" i="2" s="1"/>
  <c r="Q363" i="2"/>
  <c r="E416" i="3"/>
  <c r="G416" i="3" s="1"/>
  <c r="H416" i="3" s="1"/>
  <c r="C417" i="3" s="1"/>
  <c r="C292" i="2"/>
  <c r="Q364" i="2" l="1"/>
  <c r="V363" i="2"/>
  <c r="R363" i="2"/>
  <c r="S363" i="2" s="1"/>
  <c r="N364" i="2" s="1"/>
  <c r="P364" i="2" s="1"/>
  <c r="E417" i="3"/>
  <c r="G417" i="3" s="1"/>
  <c r="H417" i="3" s="1"/>
  <c r="C418" i="3" s="1"/>
  <c r="E292" i="2"/>
  <c r="G292" i="2" s="1"/>
  <c r="H292" i="2" s="1"/>
  <c r="V364" i="2" l="1"/>
  <c r="Q365" i="2"/>
  <c r="R364" i="2"/>
  <c r="S364" i="2" s="1"/>
  <c r="N365" i="2" s="1"/>
  <c r="P365" i="2" s="1"/>
  <c r="E418" i="3"/>
  <c r="G418" i="3" s="1"/>
  <c r="H418" i="3" s="1"/>
  <c r="C419" i="3" s="1"/>
  <c r="C293" i="2"/>
  <c r="V365" i="2" l="1"/>
  <c r="R365" i="2"/>
  <c r="S365" i="2" s="1"/>
  <c r="N366" i="2" s="1"/>
  <c r="P366" i="2" s="1"/>
  <c r="Q366" i="2"/>
  <c r="E419" i="3"/>
  <c r="G419" i="3" s="1"/>
  <c r="H419" i="3" s="1"/>
  <c r="C420" i="3" s="1"/>
  <c r="E293" i="2"/>
  <c r="G293" i="2" s="1"/>
  <c r="H293" i="2" s="1"/>
  <c r="Q367" i="2" l="1"/>
  <c r="V366" i="2"/>
  <c r="R366" i="2"/>
  <c r="S366" i="2" s="1"/>
  <c r="N367" i="2" s="1"/>
  <c r="P367" i="2" s="1"/>
  <c r="R367" i="2" s="1"/>
  <c r="S367" i="2" s="1"/>
  <c r="N368" i="2" s="1"/>
  <c r="P368" i="2" s="1"/>
  <c r="E420" i="3"/>
  <c r="G420" i="3" s="1"/>
  <c r="H420" i="3" s="1"/>
  <c r="C421" i="3" s="1"/>
  <c r="C294" i="2"/>
  <c r="Q368" i="2" l="1"/>
  <c r="V367" i="2"/>
  <c r="E421" i="3"/>
  <c r="G421" i="3" s="1"/>
  <c r="H421" i="3" s="1"/>
  <c r="C422" i="3" s="1"/>
  <c r="E294" i="2"/>
  <c r="G294" i="2" s="1"/>
  <c r="H294" i="2" s="1"/>
  <c r="Q369" i="2" l="1"/>
  <c r="V368" i="2"/>
  <c r="R368" i="2"/>
  <c r="S368" i="2" s="1"/>
  <c r="N369" i="2" s="1"/>
  <c r="P369" i="2" s="1"/>
  <c r="R369" i="2" s="1"/>
  <c r="S369" i="2" s="1"/>
  <c r="N370" i="2" s="1"/>
  <c r="P370" i="2" s="1"/>
  <c r="E422" i="3"/>
  <c r="G422" i="3" s="1"/>
  <c r="H422" i="3" s="1"/>
  <c r="C423" i="3" s="1"/>
  <c r="C295" i="2"/>
  <c r="V369" i="2" l="1"/>
  <c r="Q370" i="2"/>
  <c r="E423" i="3"/>
  <c r="G423" i="3" s="1"/>
  <c r="H423" i="3" s="1"/>
  <c r="C424" i="3" s="1"/>
  <c r="E295" i="2"/>
  <c r="G295" i="2" s="1"/>
  <c r="H295" i="2" s="1"/>
  <c r="V370" i="2" l="1"/>
  <c r="Q371" i="2"/>
  <c r="R370" i="2"/>
  <c r="S370" i="2" s="1"/>
  <c r="N371" i="2" s="1"/>
  <c r="P371" i="2" s="1"/>
  <c r="R371" i="2" s="1"/>
  <c r="S371" i="2" s="1"/>
  <c r="N372" i="2" s="1"/>
  <c r="P372" i="2" s="1"/>
  <c r="E424" i="3"/>
  <c r="G424" i="3" s="1"/>
  <c r="H424" i="3" s="1"/>
  <c r="C425" i="3" s="1"/>
  <c r="C296" i="2"/>
  <c r="Q372" i="2" l="1"/>
  <c r="V371" i="2"/>
  <c r="E425" i="3"/>
  <c r="G425" i="3" s="1"/>
  <c r="H425" i="3" s="1"/>
  <c r="C426" i="3" s="1"/>
  <c r="E296" i="2"/>
  <c r="G296" i="2" s="1"/>
  <c r="H296" i="2" s="1"/>
  <c r="Q373" i="2" l="1"/>
  <c r="V372" i="2"/>
  <c r="R372" i="2"/>
  <c r="S372" i="2" s="1"/>
  <c r="N373" i="2" s="1"/>
  <c r="P373" i="2" s="1"/>
  <c r="R373" i="2" s="1"/>
  <c r="S373" i="2" s="1"/>
  <c r="N374" i="2" s="1"/>
  <c r="P374" i="2" s="1"/>
  <c r="E426" i="3"/>
  <c r="G426" i="3" s="1"/>
  <c r="H426" i="3" s="1"/>
  <c r="C427" i="3" s="1"/>
  <c r="C297" i="2"/>
  <c r="Q374" i="2" l="1"/>
  <c r="V373" i="2"/>
  <c r="E427" i="3"/>
  <c r="G427" i="3" s="1"/>
  <c r="H427" i="3" s="1"/>
  <c r="C428" i="3" s="1"/>
  <c r="E297" i="2"/>
  <c r="G297" i="2" s="1"/>
  <c r="H297" i="2" s="1"/>
  <c r="V374" i="2" l="1"/>
  <c r="Q375" i="2"/>
  <c r="R374" i="2"/>
  <c r="S374" i="2" s="1"/>
  <c r="N375" i="2" s="1"/>
  <c r="P375" i="2" s="1"/>
  <c r="E428" i="3"/>
  <c r="G428" i="3" s="1"/>
  <c r="H428" i="3" s="1"/>
  <c r="C429" i="3" s="1"/>
  <c r="C298" i="2"/>
  <c r="Q376" i="2" l="1"/>
  <c r="V375" i="2"/>
  <c r="R375" i="2"/>
  <c r="S375" i="2" s="1"/>
  <c r="N376" i="2" s="1"/>
  <c r="P376" i="2" s="1"/>
  <c r="R376" i="2" s="1"/>
  <c r="S376" i="2" s="1"/>
  <c r="N377" i="2" s="1"/>
  <c r="P377" i="2" s="1"/>
  <c r="E429" i="3"/>
  <c r="E431" i="3" s="1"/>
  <c r="E298" i="2"/>
  <c r="G298" i="2" s="1"/>
  <c r="H298" i="2" s="1"/>
  <c r="V376" i="2" l="1"/>
  <c r="Q377" i="2"/>
  <c r="G429" i="3"/>
  <c r="G431" i="3" s="1"/>
  <c r="C299" i="2"/>
  <c r="V377" i="2" l="1"/>
  <c r="Q378" i="2"/>
  <c r="R377" i="2"/>
  <c r="S377" i="2" s="1"/>
  <c r="N378" i="2" s="1"/>
  <c r="P378" i="2" s="1"/>
  <c r="H429" i="3"/>
  <c r="E299" i="2"/>
  <c r="G299" i="2" s="1"/>
  <c r="H299" i="2" s="1"/>
  <c r="C300" i="2" s="1"/>
  <c r="V378" i="2" l="1"/>
  <c r="Q379" i="2"/>
  <c r="V379" i="2" s="1"/>
  <c r="R378" i="2"/>
  <c r="S378" i="2" s="1"/>
  <c r="N379" i="2" s="1"/>
  <c r="P379" i="2" s="1"/>
  <c r="R379" i="2" s="1"/>
  <c r="S379" i="2" s="1"/>
  <c r="E300" i="2"/>
  <c r="G300" i="2" s="1"/>
  <c r="H300" i="2" s="1"/>
  <c r="U380" i="2" l="1"/>
  <c r="Q380" i="2" s="1"/>
  <c r="N13" i="2"/>
  <c r="N380" i="2"/>
  <c r="P380" i="2" s="1"/>
  <c r="C301" i="2"/>
  <c r="Q381" i="2" l="1"/>
  <c r="V380" i="2"/>
  <c r="R380" i="2"/>
  <c r="S380" i="2" s="1"/>
  <c r="N381" i="2" s="1"/>
  <c r="P381" i="2" s="1"/>
  <c r="R381" i="2" s="1"/>
  <c r="S381" i="2" s="1"/>
  <c r="N382" i="2" s="1"/>
  <c r="P382" i="2" s="1"/>
  <c r="E301" i="2"/>
  <c r="G301" i="2" s="1"/>
  <c r="H301" i="2" s="1"/>
  <c r="Q382" i="2" l="1"/>
  <c r="V381" i="2"/>
  <c r="C302" i="2"/>
  <c r="V382" i="2" l="1"/>
  <c r="Q383" i="2"/>
  <c r="R382" i="2"/>
  <c r="S382" i="2" s="1"/>
  <c r="N383" i="2" s="1"/>
  <c r="P383" i="2" s="1"/>
  <c r="E302" i="2"/>
  <c r="G302" i="2" s="1"/>
  <c r="H302" i="2" s="1"/>
  <c r="V383" i="2" l="1"/>
  <c r="R383" i="2"/>
  <c r="S383" i="2" s="1"/>
  <c r="N384" i="2" s="1"/>
  <c r="P384" i="2" s="1"/>
  <c r="Q384" i="2"/>
  <c r="C303" i="2"/>
  <c r="Q385" i="2" l="1"/>
  <c r="V384" i="2"/>
  <c r="R384" i="2"/>
  <c r="S384" i="2" s="1"/>
  <c r="N385" i="2" s="1"/>
  <c r="P385" i="2" s="1"/>
  <c r="R385" i="2" s="1"/>
  <c r="S385" i="2" s="1"/>
  <c r="N386" i="2" s="1"/>
  <c r="P386" i="2" s="1"/>
  <c r="E303" i="2"/>
  <c r="G303" i="2" s="1"/>
  <c r="H303" i="2" s="1"/>
  <c r="V385" i="2" l="1"/>
  <c r="Q386" i="2"/>
  <c r="C304" i="2"/>
  <c r="Q387" i="2" l="1"/>
  <c r="V386" i="2"/>
  <c r="R386" i="2"/>
  <c r="S386" i="2" s="1"/>
  <c r="N387" i="2" s="1"/>
  <c r="P387" i="2" s="1"/>
  <c r="E304" i="2"/>
  <c r="G304" i="2" s="1"/>
  <c r="H304" i="2" s="1"/>
  <c r="V387" i="2" l="1"/>
  <c r="R387" i="2"/>
  <c r="S387" i="2" s="1"/>
  <c r="N388" i="2" s="1"/>
  <c r="P388" i="2" s="1"/>
  <c r="Q388" i="2"/>
  <c r="C305" i="2"/>
  <c r="Q389" i="2" l="1"/>
  <c r="V388" i="2"/>
  <c r="R388" i="2"/>
  <c r="S388" i="2" s="1"/>
  <c r="N389" i="2" s="1"/>
  <c r="P389" i="2" s="1"/>
  <c r="R389" i="2" s="1"/>
  <c r="S389" i="2" s="1"/>
  <c r="N390" i="2" s="1"/>
  <c r="P390" i="2" s="1"/>
  <c r="E305" i="2"/>
  <c r="G305" i="2" s="1"/>
  <c r="H305" i="2" s="1"/>
  <c r="V389" i="2" l="1"/>
  <c r="Q390" i="2"/>
  <c r="C306" i="2"/>
  <c r="V390" i="2" l="1"/>
  <c r="Q391" i="2"/>
  <c r="R390" i="2"/>
  <c r="S390" i="2" s="1"/>
  <c r="N391" i="2" s="1"/>
  <c r="P391" i="2" s="1"/>
  <c r="R391" i="2" s="1"/>
  <c r="S391" i="2" s="1"/>
  <c r="N392" i="2" s="1"/>
  <c r="P392" i="2" s="1"/>
  <c r="E306" i="2"/>
  <c r="G306" i="2" s="1"/>
  <c r="H306" i="2" s="1"/>
  <c r="Q392" i="2" l="1"/>
  <c r="V391" i="2"/>
  <c r="C307" i="2"/>
  <c r="V392" i="2" l="1"/>
  <c r="R392" i="2"/>
  <c r="S392" i="2" s="1"/>
  <c r="N393" i="2" s="1"/>
  <c r="P393" i="2" s="1"/>
  <c r="Q393" i="2"/>
  <c r="E307" i="2"/>
  <c r="G307" i="2" s="1"/>
  <c r="H307" i="2" s="1"/>
  <c r="Q394" i="2" l="1"/>
  <c r="V393" i="2"/>
  <c r="R393" i="2"/>
  <c r="S393" i="2" s="1"/>
  <c r="N394" i="2" s="1"/>
  <c r="P394" i="2" s="1"/>
  <c r="R394" i="2" s="1"/>
  <c r="S394" i="2" s="1"/>
  <c r="N395" i="2" s="1"/>
  <c r="P395" i="2" s="1"/>
  <c r="C308" i="2"/>
  <c r="V394" i="2" l="1"/>
  <c r="Q395" i="2"/>
  <c r="E308" i="2"/>
  <c r="G308" i="2" s="1"/>
  <c r="H308" i="2" s="1"/>
  <c r="V395" i="2" l="1"/>
  <c r="R395" i="2"/>
  <c r="S395" i="2" s="1"/>
  <c r="N396" i="2" s="1"/>
  <c r="P396" i="2" s="1"/>
  <c r="Q396" i="2"/>
  <c r="C309" i="2"/>
  <c r="V396" i="2" l="1"/>
  <c r="Q397" i="2"/>
  <c r="R396" i="2"/>
  <c r="S396" i="2" s="1"/>
  <c r="N397" i="2" s="1"/>
  <c r="P397" i="2" s="1"/>
  <c r="E309" i="2"/>
  <c r="G309" i="2" s="1"/>
  <c r="H309" i="2" s="1"/>
  <c r="V397" i="2" l="1"/>
  <c r="Q398" i="2"/>
  <c r="R397" i="2"/>
  <c r="S397" i="2" s="1"/>
  <c r="N398" i="2" s="1"/>
  <c r="P398" i="2" s="1"/>
  <c r="C310" i="2"/>
  <c r="V398" i="2" l="1"/>
  <c r="Q399" i="2"/>
  <c r="R398" i="2"/>
  <c r="S398" i="2" s="1"/>
  <c r="N399" i="2" s="1"/>
  <c r="P399" i="2" s="1"/>
  <c r="E310" i="2"/>
  <c r="G310" i="2" s="1"/>
  <c r="H310" i="2" s="1"/>
  <c r="V399" i="2" l="1"/>
  <c r="Q400" i="2"/>
  <c r="R399" i="2"/>
  <c r="S399" i="2" s="1"/>
  <c r="N400" i="2" s="1"/>
  <c r="P400" i="2" s="1"/>
  <c r="C311" i="2"/>
  <c r="V400" i="2" l="1"/>
  <c r="R400" i="2"/>
  <c r="S400" i="2" s="1"/>
  <c r="N401" i="2" s="1"/>
  <c r="P401" i="2" s="1"/>
  <c r="Q401" i="2"/>
  <c r="E311" i="2"/>
  <c r="G311" i="2" s="1"/>
  <c r="H311" i="2" s="1"/>
  <c r="Q402" i="2" l="1"/>
  <c r="V401" i="2"/>
  <c r="R401" i="2"/>
  <c r="S401" i="2" s="1"/>
  <c r="N402" i="2" s="1"/>
  <c r="P402" i="2" s="1"/>
  <c r="R402" i="2" s="1"/>
  <c r="S402" i="2" s="1"/>
  <c r="N403" i="2" s="1"/>
  <c r="P403" i="2" s="1"/>
  <c r="C312" i="2"/>
  <c r="V402" i="2" l="1"/>
  <c r="Q403" i="2"/>
  <c r="E312" i="2"/>
  <c r="G312" i="2" s="1"/>
  <c r="H312" i="2" s="1"/>
  <c r="V403" i="2" l="1"/>
  <c r="R403" i="2"/>
  <c r="S403" i="2" s="1"/>
  <c r="N404" i="2" s="1"/>
  <c r="P404" i="2" s="1"/>
  <c r="Q404" i="2"/>
  <c r="C313" i="2"/>
  <c r="Q405" i="2" l="1"/>
  <c r="V404" i="2"/>
  <c r="R404" i="2"/>
  <c r="S404" i="2" s="1"/>
  <c r="N405" i="2" s="1"/>
  <c r="P405" i="2" s="1"/>
  <c r="R405" i="2" s="1"/>
  <c r="S405" i="2" s="1"/>
  <c r="N406" i="2" s="1"/>
  <c r="P406" i="2" s="1"/>
  <c r="E313" i="2"/>
  <c r="G313" i="2" s="1"/>
  <c r="H313" i="2" s="1"/>
  <c r="V405" i="2" l="1"/>
  <c r="Q406" i="2"/>
  <c r="C314" i="2"/>
  <c r="Q407" i="2" l="1"/>
  <c r="V406" i="2"/>
  <c r="R406" i="2"/>
  <c r="S406" i="2" s="1"/>
  <c r="N407" i="2" s="1"/>
  <c r="P407" i="2" s="1"/>
  <c r="E314" i="2"/>
  <c r="G314" i="2" s="1"/>
  <c r="H314" i="2" s="1"/>
  <c r="V407" i="2" l="1"/>
  <c r="Q408" i="2"/>
  <c r="R407" i="2"/>
  <c r="S407" i="2" s="1"/>
  <c r="N408" i="2" s="1"/>
  <c r="P408" i="2" s="1"/>
  <c r="C315" i="2"/>
  <c r="V408" i="2" l="1"/>
  <c r="Q409" i="2"/>
  <c r="R408" i="2"/>
  <c r="S408" i="2" s="1"/>
  <c r="N409" i="2" s="1"/>
  <c r="P409" i="2" s="1"/>
  <c r="E315" i="2"/>
  <c r="G315" i="2" s="1"/>
  <c r="H315" i="2" s="1"/>
  <c r="V409" i="2" l="1"/>
  <c r="Q410" i="2"/>
  <c r="R409" i="2"/>
  <c r="C316" i="2"/>
  <c r="S409" i="2" l="1"/>
  <c r="N410" i="2" s="1"/>
  <c r="P410" i="2" s="1"/>
  <c r="V410" i="2"/>
  <c r="Q411" i="2"/>
  <c r="R410" i="2"/>
  <c r="S410" i="2" s="1"/>
  <c r="N411" i="2" s="1"/>
  <c r="P411" i="2" s="1"/>
  <c r="E316" i="2"/>
  <c r="G316" i="2" s="1"/>
  <c r="H316" i="2" s="1"/>
  <c r="V411" i="2" l="1"/>
  <c r="Q412" i="2"/>
  <c r="R411" i="2"/>
  <c r="C317" i="2"/>
  <c r="V412" i="2" l="1"/>
  <c r="Q413" i="2"/>
  <c r="S411" i="2"/>
  <c r="N412" i="2" s="1"/>
  <c r="P412" i="2" s="1"/>
  <c r="R412" i="2" s="1"/>
  <c r="E317" i="2"/>
  <c r="G317" i="2" s="1"/>
  <c r="H317" i="2" s="1"/>
  <c r="S412" i="2" l="1"/>
  <c r="N413" i="2" s="1"/>
  <c r="P413" i="2" s="1"/>
  <c r="V413" i="2"/>
  <c r="Q414" i="2"/>
  <c r="R413" i="2"/>
  <c r="S413" i="2" s="1"/>
  <c r="N414" i="2" s="1"/>
  <c r="P414" i="2" s="1"/>
  <c r="C318" i="2"/>
  <c r="V414" i="2" l="1"/>
  <c r="R414" i="2"/>
  <c r="S414" i="2" s="1"/>
  <c r="N415" i="2" s="1"/>
  <c r="P415" i="2" s="1"/>
  <c r="Q415" i="2"/>
  <c r="E318" i="2"/>
  <c r="G318" i="2" s="1"/>
  <c r="H318" i="2" s="1"/>
  <c r="V415" i="2" l="1"/>
  <c r="Q416" i="2"/>
  <c r="R415" i="2"/>
  <c r="C319" i="2"/>
  <c r="S415" i="2" l="1"/>
  <c r="N416" i="2" s="1"/>
  <c r="P416" i="2" s="1"/>
  <c r="V416" i="2"/>
  <c r="Q417" i="2"/>
  <c r="R416" i="2"/>
  <c r="S416" i="2" s="1"/>
  <c r="N417" i="2" s="1"/>
  <c r="P417" i="2" s="1"/>
  <c r="E319" i="2"/>
  <c r="G319" i="2" s="1"/>
  <c r="H319" i="2" s="1"/>
  <c r="V417" i="2" l="1"/>
  <c r="Q418" i="2"/>
  <c r="R417" i="2"/>
  <c r="S417" i="2" s="1"/>
  <c r="N418" i="2" s="1"/>
  <c r="P418" i="2" s="1"/>
  <c r="C12" i="2"/>
  <c r="J320" i="2"/>
  <c r="F320" i="2" s="1"/>
  <c r="C320" i="2"/>
  <c r="V418" i="2" l="1"/>
  <c r="R418" i="2"/>
  <c r="S418" i="2" s="1"/>
  <c r="N419" i="2" s="1"/>
  <c r="P419" i="2" s="1"/>
  <c r="Q419" i="2"/>
  <c r="F321" i="2"/>
  <c r="K320" i="2"/>
  <c r="E320" i="2"/>
  <c r="F322" i="2" l="1"/>
  <c r="K321" i="2"/>
  <c r="Q420" i="2"/>
  <c r="V419" i="2"/>
  <c r="R419" i="2"/>
  <c r="S419" i="2" s="1"/>
  <c r="N420" i="2" s="1"/>
  <c r="P420" i="2" s="1"/>
  <c r="R420" i="2" s="1"/>
  <c r="S420" i="2" s="1"/>
  <c r="N421" i="2" s="1"/>
  <c r="P421" i="2" s="1"/>
  <c r="G320" i="2"/>
  <c r="V420" i="2" l="1"/>
  <c r="Q421" i="2"/>
  <c r="F323" i="2"/>
  <c r="K322" i="2"/>
  <c r="H320" i="2"/>
  <c r="C321" i="2" s="1"/>
  <c r="F324" i="2" l="1"/>
  <c r="K323" i="2"/>
  <c r="V421" i="2"/>
  <c r="R421" i="2"/>
  <c r="S421" i="2" s="1"/>
  <c r="N422" i="2" s="1"/>
  <c r="P422" i="2" s="1"/>
  <c r="Q422" i="2"/>
  <c r="E321" i="2"/>
  <c r="V422" i="2" l="1"/>
  <c r="Q423" i="2"/>
  <c r="R422" i="2"/>
  <c r="S422" i="2" s="1"/>
  <c r="N423" i="2" s="1"/>
  <c r="P423" i="2" s="1"/>
  <c r="F325" i="2"/>
  <c r="K324" i="2"/>
  <c r="G321" i="2"/>
  <c r="V423" i="2" l="1"/>
  <c r="R423" i="2"/>
  <c r="S423" i="2" s="1"/>
  <c r="N424" i="2" s="1"/>
  <c r="P424" i="2" s="1"/>
  <c r="Q424" i="2"/>
  <c r="F326" i="2"/>
  <c r="K325" i="2"/>
  <c r="H321" i="2"/>
  <c r="C322" i="2" s="1"/>
  <c r="F327" i="2" l="1"/>
  <c r="K326" i="2"/>
  <c r="V424" i="2"/>
  <c r="R424" i="2"/>
  <c r="S424" i="2" s="1"/>
  <c r="N425" i="2" s="1"/>
  <c r="P425" i="2" s="1"/>
  <c r="Q425" i="2"/>
  <c r="E322" i="2"/>
  <c r="V425" i="2" l="1"/>
  <c r="Q426" i="2"/>
  <c r="R425" i="2"/>
  <c r="S425" i="2" s="1"/>
  <c r="N426" i="2" s="1"/>
  <c r="P426" i="2" s="1"/>
  <c r="F328" i="2"/>
  <c r="K327" i="2"/>
  <c r="G322" i="2"/>
  <c r="F329" i="2" l="1"/>
  <c r="K328" i="2"/>
  <c r="V426" i="2"/>
  <c r="R426" i="2"/>
  <c r="S426" i="2" s="1"/>
  <c r="N427" i="2" s="1"/>
  <c r="P427" i="2" s="1"/>
  <c r="Q427" i="2"/>
  <c r="H322" i="2"/>
  <c r="C323" i="2" s="1"/>
  <c r="V427" i="2" l="1"/>
  <c r="Q428" i="2"/>
  <c r="R427" i="2"/>
  <c r="S427" i="2" s="1"/>
  <c r="N428" i="2" s="1"/>
  <c r="P428" i="2" s="1"/>
  <c r="F330" i="2"/>
  <c r="K329" i="2"/>
  <c r="E323" i="2"/>
  <c r="F331" i="2" l="1"/>
  <c r="K330" i="2"/>
  <c r="V428" i="2"/>
  <c r="Q429" i="2"/>
  <c r="R428" i="2"/>
  <c r="S428" i="2" s="1"/>
  <c r="N429" i="2" s="1"/>
  <c r="P429" i="2" s="1"/>
  <c r="G323" i="2"/>
  <c r="V429" i="2" l="1"/>
  <c r="Q430" i="2"/>
  <c r="R429" i="2"/>
  <c r="S429" i="2" s="1"/>
  <c r="N430" i="2" s="1"/>
  <c r="P430" i="2" s="1"/>
  <c r="F332" i="2"/>
  <c r="K331" i="2"/>
  <c r="H323" i="2"/>
  <c r="C324" i="2" s="1"/>
  <c r="V430" i="2" l="1"/>
  <c r="Q431" i="2"/>
  <c r="R430" i="2"/>
  <c r="S430" i="2" s="1"/>
  <c r="N431" i="2" s="1"/>
  <c r="P431" i="2" s="1"/>
  <c r="F333" i="2"/>
  <c r="K332" i="2"/>
  <c r="E324" i="2"/>
  <c r="V431" i="2" l="1"/>
  <c r="R431" i="2"/>
  <c r="S431" i="2" s="1"/>
  <c r="N432" i="2" s="1"/>
  <c r="P432" i="2" s="1"/>
  <c r="Q432" i="2"/>
  <c r="F334" i="2"/>
  <c r="K333" i="2"/>
  <c r="G324" i="2"/>
  <c r="F335" i="2" l="1"/>
  <c r="K334" i="2"/>
  <c r="V432" i="2"/>
  <c r="R432" i="2"/>
  <c r="S432" i="2" s="1"/>
  <c r="N433" i="2" s="1"/>
  <c r="P433" i="2" s="1"/>
  <c r="Q433" i="2"/>
  <c r="H324" i="2"/>
  <c r="C325" i="2" s="1"/>
  <c r="V433" i="2" l="1"/>
  <c r="Q434" i="2"/>
  <c r="R433" i="2"/>
  <c r="S433" i="2" s="1"/>
  <c r="N434" i="2" s="1"/>
  <c r="P434" i="2" s="1"/>
  <c r="F336" i="2"/>
  <c r="K335" i="2"/>
  <c r="E325" i="2"/>
  <c r="Q435" i="2" l="1"/>
  <c r="V434" i="2"/>
  <c r="R434" i="2"/>
  <c r="S434" i="2" s="1"/>
  <c r="N435" i="2" s="1"/>
  <c r="P435" i="2" s="1"/>
  <c r="R435" i="2" s="1"/>
  <c r="S435" i="2" s="1"/>
  <c r="N436" i="2" s="1"/>
  <c r="P436" i="2" s="1"/>
  <c r="F337" i="2"/>
  <c r="K336" i="2"/>
  <c r="G325" i="2"/>
  <c r="H325" i="2" s="1"/>
  <c r="C326" i="2" s="1"/>
  <c r="F338" i="2" l="1"/>
  <c r="K337" i="2"/>
  <c r="V435" i="2"/>
  <c r="Q436" i="2"/>
  <c r="E326" i="2"/>
  <c r="G326" i="2" s="1"/>
  <c r="H326" i="2" s="1"/>
  <c r="C327" i="2" s="1"/>
  <c r="V436" i="2" l="1"/>
  <c r="Q437" i="2"/>
  <c r="R436" i="2"/>
  <c r="S436" i="2" s="1"/>
  <c r="N437" i="2" s="1"/>
  <c r="P437" i="2" s="1"/>
  <c r="F339" i="2"/>
  <c r="K338" i="2"/>
  <c r="E327" i="2"/>
  <c r="G327" i="2" s="1"/>
  <c r="H327" i="2" s="1"/>
  <c r="C328" i="2" s="1"/>
  <c r="V437" i="2" l="1"/>
  <c r="Q438" i="2"/>
  <c r="R437" i="2"/>
  <c r="S437" i="2" s="1"/>
  <c r="N438" i="2" s="1"/>
  <c r="P438" i="2" s="1"/>
  <c r="F340" i="2"/>
  <c r="K339" i="2"/>
  <c r="E328" i="2"/>
  <c r="G328" i="2" s="1"/>
  <c r="H328" i="2" s="1"/>
  <c r="C329" i="2" s="1"/>
  <c r="V438" i="2" l="1"/>
  <c r="Q439" i="2"/>
  <c r="R438" i="2"/>
  <c r="S438" i="2" s="1"/>
  <c r="N439" i="2" s="1"/>
  <c r="F341" i="2"/>
  <c r="K340" i="2"/>
  <c r="E329" i="2"/>
  <c r="G329" i="2" s="1"/>
  <c r="H329" i="2" s="1"/>
  <c r="C330" i="2" s="1"/>
  <c r="P439" i="2" l="1"/>
  <c r="P441" i="2" s="1"/>
  <c r="P6" i="2" s="1"/>
  <c r="V439" i="2"/>
  <c r="R439" i="2"/>
  <c r="R441" i="2" s="1"/>
  <c r="R6" i="2" s="1"/>
  <c r="Q441" i="2"/>
  <c r="Q6" i="2" s="1"/>
  <c r="F342" i="2"/>
  <c r="K341" i="2"/>
  <c r="E330" i="2"/>
  <c r="G330" i="2" s="1"/>
  <c r="H330" i="2" s="1"/>
  <c r="C331" i="2" s="1"/>
  <c r="F343" i="2" l="1"/>
  <c r="K342" i="2"/>
  <c r="S439" i="2"/>
  <c r="E331" i="2"/>
  <c r="G331" i="2" s="1"/>
  <c r="H331" i="2" s="1"/>
  <c r="C332" i="2" s="1"/>
  <c r="F344" i="2" l="1"/>
  <c r="K343" i="2"/>
  <c r="E332" i="2"/>
  <c r="G332" i="2" s="1"/>
  <c r="H332" i="2" s="1"/>
  <c r="C333" i="2" s="1"/>
  <c r="F345" i="2" l="1"/>
  <c r="K344" i="2"/>
  <c r="E333" i="2"/>
  <c r="G333" i="2" s="1"/>
  <c r="H333" i="2" s="1"/>
  <c r="C334" i="2" s="1"/>
  <c r="F346" i="2" l="1"/>
  <c r="K345" i="2"/>
  <c r="E334" i="2"/>
  <c r="G334" i="2" s="1"/>
  <c r="H334" i="2" s="1"/>
  <c r="C335" i="2" s="1"/>
  <c r="F347" i="2" l="1"/>
  <c r="K346" i="2"/>
  <c r="E335" i="2"/>
  <c r="G335" i="2" s="1"/>
  <c r="H335" i="2" s="1"/>
  <c r="C336" i="2" s="1"/>
  <c r="F348" i="2" l="1"/>
  <c r="K347" i="2"/>
  <c r="E336" i="2"/>
  <c r="G336" i="2" s="1"/>
  <c r="H336" i="2" s="1"/>
  <c r="C337" i="2" s="1"/>
  <c r="F349" i="2" l="1"/>
  <c r="K348" i="2"/>
  <c r="E337" i="2"/>
  <c r="G337" i="2" s="1"/>
  <c r="H337" i="2" s="1"/>
  <c r="C338" i="2" s="1"/>
  <c r="F350" i="2" l="1"/>
  <c r="K349" i="2"/>
  <c r="E338" i="2"/>
  <c r="G338" i="2" s="1"/>
  <c r="H338" i="2" s="1"/>
  <c r="C339" i="2" s="1"/>
  <c r="F351" i="2" l="1"/>
  <c r="K350" i="2"/>
  <c r="E339" i="2"/>
  <c r="G339" i="2" s="1"/>
  <c r="H339" i="2" s="1"/>
  <c r="C340" i="2" s="1"/>
  <c r="F352" i="2" l="1"/>
  <c r="K351" i="2"/>
  <c r="E340" i="2"/>
  <c r="G340" i="2" s="1"/>
  <c r="H340" i="2" s="1"/>
  <c r="C341" i="2" s="1"/>
  <c r="F353" i="2" l="1"/>
  <c r="K352" i="2"/>
  <c r="E341" i="2"/>
  <c r="G341" i="2" s="1"/>
  <c r="H341" i="2" s="1"/>
  <c r="C342" i="2" s="1"/>
  <c r="F354" i="2" l="1"/>
  <c r="K353" i="2"/>
  <c r="E342" i="2"/>
  <c r="G342" i="2" s="1"/>
  <c r="H342" i="2" s="1"/>
  <c r="C343" i="2" s="1"/>
  <c r="F355" i="2" l="1"/>
  <c r="K354" i="2"/>
  <c r="E343" i="2"/>
  <c r="G343" i="2" s="1"/>
  <c r="H343" i="2" s="1"/>
  <c r="C344" i="2" s="1"/>
  <c r="F356" i="2" l="1"/>
  <c r="K355" i="2"/>
  <c r="E344" i="2"/>
  <c r="G344" i="2" s="1"/>
  <c r="H344" i="2" s="1"/>
  <c r="C345" i="2" s="1"/>
  <c r="F357" i="2" l="1"/>
  <c r="K356" i="2"/>
  <c r="E345" i="2"/>
  <c r="G345" i="2" s="1"/>
  <c r="H345" i="2" s="1"/>
  <c r="C346" i="2" s="1"/>
  <c r="F358" i="2" l="1"/>
  <c r="K357" i="2"/>
  <c r="E346" i="2"/>
  <c r="G346" i="2" s="1"/>
  <c r="H346" i="2" s="1"/>
  <c r="C347" i="2" s="1"/>
  <c r="F359" i="2" l="1"/>
  <c r="K358" i="2"/>
  <c r="E347" i="2"/>
  <c r="G347" i="2" s="1"/>
  <c r="H347" i="2" s="1"/>
  <c r="C348" i="2" s="1"/>
  <c r="F360" i="2" l="1"/>
  <c r="K359" i="2"/>
  <c r="E348" i="2"/>
  <c r="G348" i="2" s="1"/>
  <c r="H348" i="2" s="1"/>
  <c r="C349" i="2" s="1"/>
  <c r="F361" i="2" l="1"/>
  <c r="K360" i="2"/>
  <c r="E349" i="2"/>
  <c r="G349" i="2" s="1"/>
  <c r="H349" i="2" s="1"/>
  <c r="C350" i="2" s="1"/>
  <c r="F362" i="2" l="1"/>
  <c r="K361" i="2"/>
  <c r="E350" i="2"/>
  <c r="G350" i="2" s="1"/>
  <c r="H350" i="2" s="1"/>
  <c r="C351" i="2" s="1"/>
  <c r="F363" i="2" l="1"/>
  <c r="K362" i="2"/>
  <c r="E351" i="2"/>
  <c r="G351" i="2" s="1"/>
  <c r="H351" i="2" s="1"/>
  <c r="C352" i="2" s="1"/>
  <c r="F364" i="2" l="1"/>
  <c r="K363" i="2"/>
  <c r="E352" i="2"/>
  <c r="G352" i="2" s="1"/>
  <c r="H352" i="2" s="1"/>
  <c r="C353" i="2" s="1"/>
  <c r="F365" i="2" l="1"/>
  <c r="K364" i="2"/>
  <c r="E353" i="2"/>
  <c r="G353" i="2" s="1"/>
  <c r="H353" i="2" s="1"/>
  <c r="C354" i="2" s="1"/>
  <c r="F366" i="2" l="1"/>
  <c r="K365" i="2"/>
  <c r="E354" i="2"/>
  <c r="G354" i="2" s="1"/>
  <c r="H354" i="2" s="1"/>
  <c r="C355" i="2" s="1"/>
  <c r="F367" i="2" l="1"/>
  <c r="K366" i="2"/>
  <c r="E355" i="2"/>
  <c r="G355" i="2" s="1"/>
  <c r="H355" i="2" s="1"/>
  <c r="C356" i="2" s="1"/>
  <c r="F368" i="2" l="1"/>
  <c r="K367" i="2"/>
  <c r="E356" i="2"/>
  <c r="G356" i="2" s="1"/>
  <c r="H356" i="2" s="1"/>
  <c r="C357" i="2" s="1"/>
  <c r="F369" i="2" l="1"/>
  <c r="K368" i="2"/>
  <c r="E357" i="2"/>
  <c r="G357" i="2" s="1"/>
  <c r="H357" i="2" s="1"/>
  <c r="C358" i="2" s="1"/>
  <c r="F370" i="2" l="1"/>
  <c r="K369" i="2"/>
  <c r="E358" i="2"/>
  <c r="G358" i="2" s="1"/>
  <c r="H358" i="2" s="1"/>
  <c r="C359" i="2" s="1"/>
  <c r="F371" i="2" l="1"/>
  <c r="K370" i="2"/>
  <c r="E359" i="2"/>
  <c r="G359" i="2" s="1"/>
  <c r="H359" i="2" s="1"/>
  <c r="C360" i="2" s="1"/>
  <c r="F372" i="2" l="1"/>
  <c r="K371" i="2"/>
  <c r="E360" i="2"/>
  <c r="G360" i="2" s="1"/>
  <c r="H360" i="2" s="1"/>
  <c r="C361" i="2" s="1"/>
  <c r="F373" i="2" l="1"/>
  <c r="K372" i="2"/>
  <c r="E361" i="2"/>
  <c r="G361" i="2" s="1"/>
  <c r="H361" i="2" s="1"/>
  <c r="C362" i="2" s="1"/>
  <c r="F374" i="2" l="1"/>
  <c r="K373" i="2"/>
  <c r="E362" i="2"/>
  <c r="G362" i="2" s="1"/>
  <c r="H362" i="2" s="1"/>
  <c r="C363" i="2" s="1"/>
  <c r="F375" i="2" l="1"/>
  <c r="K374" i="2"/>
  <c r="E363" i="2"/>
  <c r="G363" i="2" s="1"/>
  <c r="H363" i="2" s="1"/>
  <c r="C364" i="2" s="1"/>
  <c r="F376" i="2" l="1"/>
  <c r="K375" i="2"/>
  <c r="E364" i="2"/>
  <c r="G364" i="2" s="1"/>
  <c r="H364" i="2" s="1"/>
  <c r="C365" i="2" s="1"/>
  <c r="F377" i="2" l="1"/>
  <c r="K376" i="2"/>
  <c r="E365" i="2"/>
  <c r="G365" i="2" s="1"/>
  <c r="H365" i="2" s="1"/>
  <c r="C366" i="2" s="1"/>
  <c r="F378" i="2" l="1"/>
  <c r="K377" i="2"/>
  <c r="E366" i="2"/>
  <c r="G366" i="2" s="1"/>
  <c r="H366" i="2" s="1"/>
  <c r="C367" i="2" s="1"/>
  <c r="F379" i="2" l="1"/>
  <c r="K379" i="2" s="1"/>
  <c r="K378" i="2"/>
  <c r="E367" i="2"/>
  <c r="G367" i="2" s="1"/>
  <c r="H367" i="2" s="1"/>
  <c r="C368" i="2" s="1"/>
  <c r="E368" i="2" l="1"/>
  <c r="G368" i="2" s="1"/>
  <c r="H368" i="2" s="1"/>
  <c r="C369" i="2" s="1"/>
  <c r="E369" i="2" l="1"/>
  <c r="G369" i="2" s="1"/>
  <c r="H369" i="2" s="1"/>
  <c r="C370" i="2" s="1"/>
  <c r="E370" i="2" l="1"/>
  <c r="G370" i="2" s="1"/>
  <c r="H370" i="2" s="1"/>
  <c r="C371" i="2" s="1"/>
  <c r="E371" i="2" l="1"/>
  <c r="G371" i="2" s="1"/>
  <c r="H371" i="2" s="1"/>
  <c r="C372" i="2" s="1"/>
  <c r="E372" i="2" l="1"/>
  <c r="G372" i="2" s="1"/>
  <c r="H372" i="2" s="1"/>
  <c r="C373" i="2" s="1"/>
  <c r="E373" i="2" l="1"/>
  <c r="G373" i="2" s="1"/>
  <c r="H373" i="2" s="1"/>
  <c r="C374" i="2" s="1"/>
  <c r="E374" i="2" l="1"/>
  <c r="G374" i="2" s="1"/>
  <c r="H374" i="2" s="1"/>
  <c r="C375" i="2" s="1"/>
  <c r="E375" i="2" l="1"/>
  <c r="G375" i="2" s="1"/>
  <c r="H375" i="2" s="1"/>
  <c r="C376" i="2" s="1"/>
  <c r="E376" i="2" l="1"/>
  <c r="G376" i="2" s="1"/>
  <c r="H376" i="2" s="1"/>
  <c r="C377" i="2" s="1"/>
  <c r="E377" i="2" l="1"/>
  <c r="G377" i="2" s="1"/>
  <c r="H377" i="2" s="1"/>
  <c r="C378" i="2" s="1"/>
  <c r="E378" i="2" l="1"/>
  <c r="G378" i="2" s="1"/>
  <c r="H378" i="2" s="1"/>
  <c r="C379" i="2" s="1"/>
  <c r="E379" i="2" l="1"/>
  <c r="G379" i="2" s="1"/>
  <c r="H379" i="2" s="1"/>
  <c r="C13" i="2" l="1"/>
  <c r="J380" i="2"/>
  <c r="F380" i="2" s="1"/>
  <c r="K380" i="2" s="1"/>
  <c r="C380" i="2"/>
  <c r="E380" i="2"/>
  <c r="G380" i="2" l="1"/>
  <c r="H380" i="2" s="1"/>
  <c r="C381" i="2" s="1"/>
  <c r="F381" i="2"/>
  <c r="E381" i="2"/>
  <c r="F382" i="2" l="1"/>
  <c r="K381" i="2"/>
  <c r="G381" i="2"/>
  <c r="H381" i="2" s="1"/>
  <c r="C382" i="2" s="1"/>
  <c r="E382" i="2"/>
  <c r="G382" i="2" s="1"/>
  <c r="H382" i="2" s="1"/>
  <c r="C383" i="2" s="1"/>
  <c r="F383" i="2" l="1"/>
  <c r="K382" i="2"/>
  <c r="E383" i="2"/>
  <c r="G383" i="2" s="1"/>
  <c r="H383" i="2" s="1"/>
  <c r="C384" i="2" s="1"/>
  <c r="F384" i="2" l="1"/>
  <c r="K383" i="2"/>
  <c r="E384" i="2"/>
  <c r="G384" i="2" s="1"/>
  <c r="H384" i="2" s="1"/>
  <c r="C385" i="2" s="1"/>
  <c r="F385" i="2" l="1"/>
  <c r="K384" i="2"/>
  <c r="E385" i="2"/>
  <c r="G385" i="2" s="1"/>
  <c r="H385" i="2" s="1"/>
  <c r="C386" i="2" s="1"/>
  <c r="F386" i="2" l="1"/>
  <c r="K385" i="2"/>
  <c r="E386" i="2"/>
  <c r="G386" i="2" s="1"/>
  <c r="H386" i="2" s="1"/>
  <c r="C387" i="2" s="1"/>
  <c r="F387" i="2" l="1"/>
  <c r="K386" i="2"/>
  <c r="E387" i="2"/>
  <c r="G387" i="2" s="1"/>
  <c r="H387" i="2" s="1"/>
  <c r="C388" i="2" s="1"/>
  <c r="F388" i="2" l="1"/>
  <c r="K387" i="2"/>
  <c r="E388" i="2"/>
  <c r="G388" i="2" s="1"/>
  <c r="H388" i="2" s="1"/>
  <c r="C389" i="2" s="1"/>
  <c r="F389" i="2" l="1"/>
  <c r="K388" i="2"/>
  <c r="E389" i="2"/>
  <c r="G389" i="2" s="1"/>
  <c r="H389" i="2" s="1"/>
  <c r="C390" i="2" s="1"/>
  <c r="F390" i="2" l="1"/>
  <c r="K389" i="2"/>
  <c r="E390" i="2"/>
  <c r="G390" i="2" s="1"/>
  <c r="H390" i="2" s="1"/>
  <c r="C391" i="2" s="1"/>
  <c r="F391" i="2" l="1"/>
  <c r="K390" i="2"/>
  <c r="E391" i="2"/>
  <c r="G391" i="2" s="1"/>
  <c r="H391" i="2" s="1"/>
  <c r="C392" i="2" s="1"/>
  <c r="F392" i="2" l="1"/>
  <c r="K391" i="2"/>
  <c r="E392" i="2"/>
  <c r="G392" i="2" s="1"/>
  <c r="H392" i="2" s="1"/>
  <c r="C393" i="2" s="1"/>
  <c r="F393" i="2" l="1"/>
  <c r="K392" i="2"/>
  <c r="E393" i="2"/>
  <c r="G393" i="2" s="1"/>
  <c r="H393" i="2" s="1"/>
  <c r="C394" i="2" s="1"/>
  <c r="F394" i="2" l="1"/>
  <c r="K393" i="2"/>
  <c r="E394" i="2"/>
  <c r="G394" i="2" s="1"/>
  <c r="H394" i="2" s="1"/>
  <c r="C395" i="2" s="1"/>
  <c r="F395" i="2" l="1"/>
  <c r="K394" i="2"/>
  <c r="E395" i="2"/>
  <c r="G395" i="2" s="1"/>
  <c r="H395" i="2" s="1"/>
  <c r="C396" i="2" s="1"/>
  <c r="F396" i="2" l="1"/>
  <c r="K395" i="2"/>
  <c r="E396" i="2"/>
  <c r="G396" i="2" s="1"/>
  <c r="H396" i="2" s="1"/>
  <c r="C397" i="2" s="1"/>
  <c r="F397" i="2" l="1"/>
  <c r="K396" i="2"/>
  <c r="E397" i="2"/>
  <c r="G397" i="2" s="1"/>
  <c r="H397" i="2" s="1"/>
  <c r="C398" i="2" s="1"/>
  <c r="F398" i="2" l="1"/>
  <c r="K397" i="2"/>
  <c r="E398" i="2"/>
  <c r="G398" i="2" s="1"/>
  <c r="H398" i="2" s="1"/>
  <c r="C399" i="2" s="1"/>
  <c r="F399" i="2" l="1"/>
  <c r="K398" i="2"/>
  <c r="E399" i="2"/>
  <c r="G399" i="2" s="1"/>
  <c r="H399" i="2" s="1"/>
  <c r="C400" i="2" s="1"/>
  <c r="F400" i="2" l="1"/>
  <c r="K399" i="2"/>
  <c r="E400" i="2"/>
  <c r="G400" i="2" s="1"/>
  <c r="H400" i="2" s="1"/>
  <c r="C401" i="2" s="1"/>
  <c r="F401" i="2" l="1"/>
  <c r="K400" i="2"/>
  <c r="E401" i="2"/>
  <c r="G401" i="2" s="1"/>
  <c r="H401" i="2" s="1"/>
  <c r="C402" i="2" s="1"/>
  <c r="F402" i="2" l="1"/>
  <c r="K401" i="2"/>
  <c r="E402" i="2"/>
  <c r="G402" i="2" s="1"/>
  <c r="H402" i="2" s="1"/>
  <c r="C403" i="2" s="1"/>
  <c r="F403" i="2" l="1"/>
  <c r="K402" i="2"/>
  <c r="E403" i="2"/>
  <c r="G403" i="2" s="1"/>
  <c r="H403" i="2" s="1"/>
  <c r="C404" i="2" s="1"/>
  <c r="F404" i="2" l="1"/>
  <c r="K403" i="2"/>
  <c r="E404" i="2"/>
  <c r="G404" i="2" s="1"/>
  <c r="H404" i="2" s="1"/>
  <c r="C405" i="2" s="1"/>
  <c r="F405" i="2" l="1"/>
  <c r="K404" i="2"/>
  <c r="E405" i="2"/>
  <c r="G405" i="2" s="1"/>
  <c r="H405" i="2" s="1"/>
  <c r="C406" i="2" s="1"/>
  <c r="F406" i="2" l="1"/>
  <c r="K405" i="2"/>
  <c r="E406" i="2"/>
  <c r="G406" i="2" s="1"/>
  <c r="H406" i="2" s="1"/>
  <c r="C407" i="2" s="1"/>
  <c r="F407" i="2" l="1"/>
  <c r="K406" i="2"/>
  <c r="E407" i="2"/>
  <c r="G407" i="2" s="1"/>
  <c r="H407" i="2" s="1"/>
  <c r="C408" i="2" s="1"/>
  <c r="F408" i="2" l="1"/>
  <c r="K407" i="2"/>
  <c r="E408" i="2"/>
  <c r="G408" i="2" s="1"/>
  <c r="H408" i="2" s="1"/>
  <c r="C409" i="2" s="1"/>
  <c r="F409" i="2" l="1"/>
  <c r="K408" i="2"/>
  <c r="E409" i="2"/>
  <c r="G409" i="2" s="1"/>
  <c r="H409" i="2" s="1"/>
  <c r="C410" i="2" s="1"/>
  <c r="F410" i="2" l="1"/>
  <c r="K409" i="2"/>
  <c r="E410" i="2"/>
  <c r="G410" i="2" s="1"/>
  <c r="H410" i="2" s="1"/>
  <c r="C411" i="2" s="1"/>
  <c r="F411" i="2" l="1"/>
  <c r="K410" i="2"/>
  <c r="E411" i="2"/>
  <c r="G411" i="2" s="1"/>
  <c r="H411" i="2" s="1"/>
  <c r="C412" i="2" s="1"/>
  <c r="F412" i="2" l="1"/>
  <c r="K411" i="2"/>
  <c r="E412" i="2"/>
  <c r="G412" i="2" s="1"/>
  <c r="H412" i="2" s="1"/>
  <c r="C413" i="2" s="1"/>
  <c r="F413" i="2" l="1"/>
  <c r="K412" i="2"/>
  <c r="E413" i="2"/>
  <c r="G413" i="2" s="1"/>
  <c r="H413" i="2" s="1"/>
  <c r="C414" i="2" s="1"/>
  <c r="F414" i="2" l="1"/>
  <c r="K413" i="2"/>
  <c r="E414" i="2"/>
  <c r="G414" i="2" s="1"/>
  <c r="H414" i="2" s="1"/>
  <c r="C415" i="2" s="1"/>
  <c r="F415" i="2" l="1"/>
  <c r="K414" i="2"/>
  <c r="E415" i="2"/>
  <c r="G415" i="2" s="1"/>
  <c r="H415" i="2" s="1"/>
  <c r="C416" i="2" s="1"/>
  <c r="F416" i="2" l="1"/>
  <c r="K415" i="2"/>
  <c r="E416" i="2"/>
  <c r="G416" i="2" s="1"/>
  <c r="H416" i="2" s="1"/>
  <c r="C417" i="2" s="1"/>
  <c r="F417" i="2" l="1"/>
  <c r="K416" i="2"/>
  <c r="E417" i="2"/>
  <c r="G417" i="2" s="1"/>
  <c r="H417" i="2" s="1"/>
  <c r="C418" i="2" s="1"/>
  <c r="F418" i="2" l="1"/>
  <c r="K417" i="2"/>
  <c r="E418" i="2"/>
  <c r="G418" i="2" s="1"/>
  <c r="H418" i="2" s="1"/>
  <c r="C419" i="2" s="1"/>
  <c r="F419" i="2" l="1"/>
  <c r="K418" i="2"/>
  <c r="E419" i="2"/>
  <c r="G419" i="2" s="1"/>
  <c r="H419" i="2" s="1"/>
  <c r="C420" i="2" s="1"/>
  <c r="F420" i="2" l="1"/>
  <c r="K419" i="2"/>
  <c r="E420" i="2"/>
  <c r="G420" i="2" s="1"/>
  <c r="H420" i="2" s="1"/>
  <c r="C421" i="2" s="1"/>
  <c r="F421" i="2" l="1"/>
  <c r="K420" i="2"/>
  <c r="E421" i="2"/>
  <c r="G421" i="2" s="1"/>
  <c r="H421" i="2" s="1"/>
  <c r="C422" i="2" s="1"/>
  <c r="F422" i="2" l="1"/>
  <c r="K421" i="2"/>
  <c r="E422" i="2"/>
  <c r="G422" i="2" s="1"/>
  <c r="H422" i="2" s="1"/>
  <c r="C423" i="2" s="1"/>
  <c r="F423" i="2" l="1"/>
  <c r="K422" i="2"/>
  <c r="E423" i="2"/>
  <c r="G423" i="2" s="1"/>
  <c r="H423" i="2" s="1"/>
  <c r="C424" i="2" s="1"/>
  <c r="F424" i="2" l="1"/>
  <c r="K423" i="2"/>
  <c r="E424" i="2"/>
  <c r="G424" i="2" s="1"/>
  <c r="H424" i="2" s="1"/>
  <c r="C425" i="2" s="1"/>
  <c r="F425" i="2" l="1"/>
  <c r="K424" i="2"/>
  <c r="E425" i="2"/>
  <c r="G425" i="2" s="1"/>
  <c r="H425" i="2" s="1"/>
  <c r="C426" i="2" s="1"/>
  <c r="F426" i="2" l="1"/>
  <c r="K425" i="2"/>
  <c r="E426" i="2"/>
  <c r="G426" i="2" s="1"/>
  <c r="H426" i="2" s="1"/>
  <c r="C427" i="2" s="1"/>
  <c r="F427" i="2" l="1"/>
  <c r="K426" i="2"/>
  <c r="E427" i="2"/>
  <c r="G427" i="2" s="1"/>
  <c r="H427" i="2" s="1"/>
  <c r="C428" i="2" s="1"/>
  <c r="F428" i="2" l="1"/>
  <c r="K427" i="2"/>
  <c r="E428" i="2"/>
  <c r="G428" i="2" s="1"/>
  <c r="H428" i="2" s="1"/>
  <c r="C429" i="2" s="1"/>
  <c r="F429" i="2" l="1"/>
  <c r="K428" i="2"/>
  <c r="E429" i="2"/>
  <c r="G429" i="2" s="1"/>
  <c r="H429" i="2" s="1"/>
  <c r="C430" i="2" s="1"/>
  <c r="F430" i="2" l="1"/>
  <c r="K429" i="2"/>
  <c r="E430" i="2"/>
  <c r="G430" i="2" s="1"/>
  <c r="H430" i="2" s="1"/>
  <c r="C431" i="2" s="1"/>
  <c r="F431" i="2" l="1"/>
  <c r="K430" i="2"/>
  <c r="E431" i="2"/>
  <c r="G431" i="2" s="1"/>
  <c r="H431" i="2" s="1"/>
  <c r="C432" i="2" s="1"/>
  <c r="F432" i="2" l="1"/>
  <c r="K431" i="2"/>
  <c r="E432" i="2"/>
  <c r="G432" i="2" s="1"/>
  <c r="H432" i="2" s="1"/>
  <c r="C433" i="2" s="1"/>
  <c r="F433" i="2" l="1"/>
  <c r="K432" i="2"/>
  <c r="E433" i="2"/>
  <c r="G433" i="2" l="1"/>
  <c r="H433" i="2" s="1"/>
  <c r="C434" i="2" s="1"/>
  <c r="F434" i="2"/>
  <c r="K433" i="2"/>
  <c r="E434" i="2"/>
  <c r="G434" i="2" s="1"/>
  <c r="H434" i="2" s="1"/>
  <c r="C435" i="2" s="1"/>
  <c r="F435" i="2" l="1"/>
  <c r="K434" i="2"/>
  <c r="E435" i="2"/>
  <c r="G435" i="2" s="1"/>
  <c r="H435" i="2" s="1"/>
  <c r="C436" i="2" s="1"/>
  <c r="F436" i="2" l="1"/>
  <c r="K435" i="2"/>
  <c r="E436" i="2"/>
  <c r="G436" i="2" s="1"/>
  <c r="H436" i="2" s="1"/>
  <c r="C437" i="2" s="1"/>
  <c r="F437" i="2" l="1"/>
  <c r="K436" i="2"/>
  <c r="E437" i="2"/>
  <c r="G437" i="2" s="1"/>
  <c r="H437" i="2" s="1"/>
  <c r="C438" i="2" s="1"/>
  <c r="F438" i="2" l="1"/>
  <c r="K437" i="2"/>
  <c r="E438" i="2"/>
  <c r="G438" i="2" s="1"/>
  <c r="H438" i="2" s="1"/>
  <c r="C439" i="2" s="1"/>
  <c r="F439" i="2" l="1"/>
  <c r="K438" i="2"/>
  <c r="E439" i="2"/>
  <c r="K439" i="2" l="1"/>
  <c r="F441" i="2"/>
  <c r="F6" i="2" s="1"/>
  <c r="R14" i="2" s="1"/>
  <c r="G439" i="2"/>
  <c r="H439" i="2" s="1"/>
  <c r="E441" i="2"/>
  <c r="E6" i="2" s="1"/>
  <c r="G441" i="2" l="1"/>
  <c r="G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<sst xmlns="http://schemas.openxmlformats.org/spreadsheetml/2006/main" count="205" uniqueCount="116">
  <si>
    <t>期首残高 － 元金返済額</t>
  </si>
  <si>
    <t>返済額 － 利息</t>
  </si>
  <si>
    <t>元利均等なら定額、あるいは検討したい返済額を入力</t>
  </si>
  <si>
    <t>期首残高 × 月別金利</t>
  </si>
  <si>
    <t>ここに毎月の金利を個別入力（例：1.2%なら 0.012 として入力など）</t>
  </si>
  <si>
    <t>前月末の残高がそのまま次月の期首残高になる</t>
  </si>
  <si>
    <t>返済年月を入力する列 (例えば返済開始年月をもとにExcelのシリアル値で算出)</t>
  </si>
  <si>
    <t>1,2,3,... (返済月を1から順に)</t>
  </si>
  <si>
    <t>年利（%）</t>
    <rPh sb="0" eb="2">
      <t>ネンリ</t>
    </rPh>
    <phoneticPr fontId="2"/>
  </si>
  <si>
    <t>期末残高</t>
  </si>
  <si>
    <t>元金返済額</t>
  </si>
  <si>
    <t>返済額</t>
  </si>
  <si>
    <t>利息</t>
  </si>
  <si>
    <t>月別金利(%)</t>
  </si>
  <si>
    <t>期首残高</t>
  </si>
  <si>
    <t>年月(または日付)</t>
  </si>
  <si>
    <t>月番号</t>
  </si>
  <si>
    <t>I</t>
    <phoneticPr fontId="2"/>
  </si>
  <si>
    <t>H</t>
  </si>
  <si>
    <t>G</t>
  </si>
  <si>
    <t>F</t>
  </si>
  <si>
    <t>E</t>
  </si>
  <si>
    <t>D</t>
  </si>
  <si>
    <t>C</t>
  </si>
  <si>
    <t>B</t>
  </si>
  <si>
    <t>A</t>
  </si>
  <si>
    <t>返済開始日</t>
    <rPh sb="0" eb="2">
      <t>ヘンサイ</t>
    </rPh>
    <rPh sb="2" eb="5">
      <t>カイシビ</t>
    </rPh>
    <phoneticPr fontId="2"/>
  </si>
  <si>
    <t>返済回数</t>
    <rPh sb="0" eb="2">
      <t>ヘンサイ</t>
    </rPh>
    <rPh sb="2" eb="4">
      <t>カイスウ</t>
    </rPh>
    <phoneticPr fontId="2"/>
  </si>
  <si>
    <t>借入金額</t>
    <rPh sb="0" eb="2">
      <t>カリイレ</t>
    </rPh>
    <rPh sb="2" eb="4">
      <t>キンガク</t>
    </rPh>
    <phoneticPr fontId="2"/>
  </si>
  <si>
    <t>金利変動住宅ローンシミュレーター</t>
  </si>
  <si>
    <t>1m 54sの間、思考</t>
  </si>
  <si>
    <t>「変動金利でも420回（35年）分の返済を、ある程度同じ金額で続けたい」</t>
  </si>
  <si>
    <t>1. 基本的な考え方</t>
  </si>
  <si>
    <t>固定金利の場合は PMT 関数で計算すれば「何円ずつ返せば420回でちょうど完済になるか」が簡単に算出できます。</t>
  </si>
  <si>
    <t>2. Excelでの作り方：大まかな手順</t>
  </si>
  <si>
    <t>2.1 シートのレイアウト例</t>
  </si>
  <si>
    <t>初期借入金額 (たとえば 30,000,000円 など)</t>
  </si>
  <si>
    <t>返済開始年月 (必要なら)</t>
  </si>
  <si>
    <t>返済回数(420回)</t>
  </si>
  <si>
    <t>「毎月返済額」の“候補” (ここは後ほどGoal Seekで調整する)</t>
  </si>
  <si>
    <t>2. シミュレーション表（下記のように7～8列程度）</t>
  </si>
  <si>
    <t>A列: 月番号 (1～420)</t>
  </si>
  <si>
    <t>B列: 返済年月 (オプション)</t>
  </si>
  <si>
    <t>C列: 期首残高</t>
  </si>
  <si>
    <t>D列: 月別金利 (※変動するので1行ごとに入力 or 別表からVLOOKUPなど)</t>
  </si>
  <si>
    <t>E列: 利息 (期首残高×月利)</t>
  </si>
  <si>
    <t>F列: 返済額 (上記で設定した1つのセル(毎月返済額)を参照)</t>
  </si>
  <si>
    <t>G列: 元金返済額 (= F列 - E列)</t>
  </si>
  <si>
    <t>H列: 期末残高 (= C列 - G列)</t>
  </si>
  <si>
    <t>2.2 行ごとの数式設定の例</t>
  </si>
  <si>
    <t>(1) 月番号 (A5)</t>
  </si>
  <si>
    <t>(2) 期首残高 (C5)</t>
  </si>
  <si>
    <t>(3) 月別金利(D列)</t>
  </si>
  <si>
    <t>(4) 利息(E列)</t>
  </si>
  <si>
    <t>(5) 返済額(F列)</t>
  </si>
  <si>
    <t>(6) 元金返済額(G列)</t>
  </si>
  <si>
    <t>(7) 期末残高(H列)</t>
  </si>
  <si>
    <t>2.3 ゴールシークで「残高=0」を目指す</t>
  </si>
  <si>
    <t>2. Excelのメニューから</t>
  </si>
  <si>
    <t>1. [データ] → [What-If Analysis (分析)] → [ゴールシーク]</t>
  </si>
  <si>
    <t>返済額目安</t>
    <rPh sb="0" eb="3">
      <t>ヘンサイガク</t>
    </rPh>
    <rPh sb="3" eb="5">
      <t>メヤス</t>
    </rPh>
    <phoneticPr fontId="2"/>
  </si>
  <si>
    <t>0～3年までは楽天銀行の最優遇金利、3.5年～5年は1%で以降5年毎に0.25%金利上昇させる。</t>
    <phoneticPr fontId="2"/>
  </si>
  <si>
    <t>返済額は、金利に合わせて5年毎にPMT()関数で算出して５年間固定した。</t>
    <rPh sb="5" eb="7">
      <t>キンリ</t>
    </rPh>
    <rPh sb="8" eb="9">
      <t>ア</t>
    </rPh>
    <phoneticPr fontId="2"/>
  </si>
  <si>
    <t>利子</t>
    <rPh sb="0" eb="2">
      <t>リシ</t>
    </rPh>
    <phoneticPr fontId="2"/>
  </si>
  <si>
    <t>返済総額</t>
    <rPh sb="0" eb="4">
      <t>ヘンサイソウガク</t>
    </rPh>
    <phoneticPr fontId="2"/>
  </si>
  <si>
    <t>元金</t>
    <phoneticPr fontId="2"/>
  </si>
  <si>
    <t>合計</t>
    <rPh sb="0" eb="2">
      <t>ゴウケイ</t>
    </rPh>
    <phoneticPr fontId="2"/>
  </si>
  <si>
    <t>0-5年：</t>
    <rPh sb="3" eb="4">
      <t>ネン</t>
    </rPh>
    <phoneticPr fontId="2"/>
  </si>
  <si>
    <t>5-10年：</t>
    <rPh sb="4" eb="5">
      <t>ネン</t>
    </rPh>
    <phoneticPr fontId="2"/>
  </si>
  <si>
    <t>10-15年：</t>
    <rPh sb="5" eb="6">
      <t>ネン</t>
    </rPh>
    <phoneticPr fontId="2"/>
  </si>
  <si>
    <t>15-20年：</t>
    <rPh sb="5" eb="6">
      <t>ネン</t>
    </rPh>
    <phoneticPr fontId="2"/>
  </si>
  <si>
    <t>20-25年：</t>
    <rPh sb="5" eb="6">
      <t>ネン</t>
    </rPh>
    <phoneticPr fontId="2"/>
  </si>
  <si>
    <t>25-30年：</t>
    <rPh sb="5" eb="6">
      <t>ネン</t>
    </rPh>
    <phoneticPr fontId="2"/>
  </si>
  <si>
    <t>30-35年：</t>
    <rPh sb="5" eb="6">
      <t>ネン</t>
    </rPh>
    <phoneticPr fontId="2"/>
  </si>
  <si>
    <t>金利</t>
    <rPh sb="0" eb="2">
      <t>キンリ</t>
    </rPh>
    <phoneticPr fontId="2"/>
  </si>
  <si>
    <r>
      <t>つまり、</t>
    </r>
    <r>
      <rPr>
        <b/>
        <sz val="11"/>
        <color theme="1"/>
        <rFont val="メイリオ"/>
        <family val="3"/>
        <charset val="128"/>
      </rPr>
      <t>最初にひとつの「毎月返済額」を設定し</t>
    </r>
    <r>
      <rPr>
        <sz val="11"/>
        <color theme="1"/>
        <rFont val="メイリオ"/>
        <family val="3"/>
        <charset val="128"/>
      </rPr>
      <t xml:space="preserve">、金利が月ごとに変わっても </t>
    </r>
    <r>
      <rPr>
        <b/>
        <sz val="11"/>
        <color theme="1"/>
        <rFont val="メイリオ"/>
        <family val="3"/>
        <charset val="128"/>
      </rPr>
      <t>その返済額を基本的には固定</t>
    </r>
    <r>
      <rPr>
        <sz val="11"/>
        <color theme="1"/>
        <rFont val="メイリオ"/>
        <family val="3"/>
        <charset val="128"/>
      </rPr>
      <t>しながら、</t>
    </r>
    <r>
      <rPr>
        <b/>
        <sz val="11"/>
        <color theme="1"/>
        <rFont val="メイリオ"/>
        <family val="3"/>
        <charset val="128"/>
      </rPr>
      <t>最終的に420回目で残高がゼロになる</t>
    </r>
    <r>
      <rPr>
        <sz val="11"/>
        <color theme="1"/>
        <rFont val="メイリオ"/>
        <family val="3"/>
        <charset val="128"/>
      </rPr>
      <t>ようにしたい――こういったシミュレーションをExcelで作るには、以下のような方法があります。</t>
    </r>
  </si>
  <si>
    <r>
      <t>1. 行ごとの返済計算(元利返済)は通常どおり「期首残高×月利→利息→元金返済額→期末残高」の流れ</t>
    </r>
    <r>
      <rPr>
        <sz val="11"/>
        <color theme="1"/>
        <rFont val="メイリオ"/>
        <family val="3"/>
        <charset val="128"/>
      </rPr>
      <t>で行う。</t>
    </r>
  </si>
  <si>
    <r>
      <t>2. 月別の金利(変動金利)は列に入力</t>
    </r>
    <r>
      <rPr>
        <sz val="11"/>
        <color theme="1"/>
        <rFont val="メイリオ"/>
        <family val="3"/>
        <charset val="128"/>
      </rPr>
      <t>しておく。</t>
    </r>
  </si>
  <si>
    <r>
      <t>3. 「毎月返済額」をどこか1セル(例: B2)に設定</t>
    </r>
    <r>
      <rPr>
        <sz val="11"/>
        <color theme="1"/>
        <rFont val="メイリオ"/>
        <family val="3"/>
        <charset val="128"/>
      </rPr>
      <t xml:space="preserve">し、その値を </t>
    </r>
    <r>
      <rPr>
        <b/>
        <sz val="11"/>
        <color theme="1"/>
        <rFont val="メイリオ"/>
        <family val="3"/>
        <charset val="128"/>
      </rPr>
      <t>各月の返済額として参照</t>
    </r>
    <r>
      <rPr>
        <sz val="11"/>
        <color theme="1"/>
        <rFont val="メイリオ"/>
        <family val="3"/>
        <charset val="128"/>
      </rPr>
      <t>する。</t>
    </r>
  </si>
  <si>
    <r>
      <t>4. 最終回(420回目)の期末残高が0になるように「毎月返済額」を調整</t>
    </r>
    <r>
      <rPr>
        <sz val="11"/>
        <color theme="1"/>
        <rFont val="メイリオ"/>
        <family val="3"/>
        <charset val="128"/>
      </rPr>
      <t>する。</t>
    </r>
  </si>
  <si>
    <r>
      <t>しかし、</t>
    </r>
    <r>
      <rPr>
        <b/>
        <sz val="11"/>
        <color theme="1"/>
        <rFont val="メイリオ"/>
        <family val="3"/>
        <charset val="128"/>
      </rPr>
      <t>変動金利</t>
    </r>
    <r>
      <rPr>
        <sz val="11"/>
        <color theme="1"/>
        <rFont val="メイリオ"/>
        <family val="3"/>
        <charset val="128"/>
      </rPr>
      <t xml:space="preserve">だと </t>
    </r>
    <r>
      <rPr>
        <b/>
        <sz val="11"/>
        <color theme="1"/>
        <rFont val="メイリオ"/>
        <family val="3"/>
        <charset val="128"/>
      </rPr>
      <t>PMT 関数1発では計算できません</t>
    </r>
    <r>
      <rPr>
        <sz val="11"/>
        <color theme="1"/>
        <rFont val="メイリオ"/>
        <family val="3"/>
        <charset val="128"/>
      </rPr>
      <t>。銀行の実際の変動金利ローンも「一定期間ごとに返済額を見直す」方式が多いです。</t>
    </r>
  </si>
  <si>
    <r>
      <t xml:space="preserve">ここでは </t>
    </r>
    <r>
      <rPr>
        <b/>
        <sz val="11"/>
        <color theme="1"/>
        <rFont val="メイリオ"/>
        <family val="3"/>
        <charset val="128"/>
      </rPr>
      <t>「ExcelのGoal Seek（ゴールシーク）」や「Solver（ソルバー）」</t>
    </r>
    <r>
      <rPr>
        <sz val="11"/>
        <color theme="1"/>
        <rFont val="メイリオ"/>
        <family val="3"/>
        <charset val="128"/>
      </rPr>
      <t xml:space="preserve"> を使って、</t>
    </r>
    <r>
      <rPr>
        <b/>
        <sz val="11"/>
        <color theme="1"/>
        <rFont val="メイリオ"/>
        <family val="3"/>
        <charset val="128"/>
      </rPr>
      <t>最終的に期末残高が0になるような毎月返済額</t>
    </r>
    <r>
      <rPr>
        <sz val="11"/>
        <color theme="1"/>
        <rFont val="メイリオ"/>
        <family val="3"/>
        <charset val="128"/>
      </rPr>
      <t>を求める方法がよく使われます。</t>
    </r>
  </si>
  <si>
    <r>
      <t>1. 前提データを入力するセル</t>
    </r>
    <r>
      <rPr>
        <sz val="11"/>
        <color theme="1"/>
        <rFont val="メイリオ"/>
        <family val="3"/>
        <charset val="128"/>
      </rPr>
      <t xml:space="preserve"> (例: </t>
    </r>
    <r>
      <rPr>
        <sz val="10"/>
        <color theme="1"/>
        <rFont val="メイリオ"/>
        <family val="3"/>
        <charset val="128"/>
      </rPr>
      <t>B1</t>
    </r>
    <r>
      <rPr>
        <sz val="11"/>
        <color theme="1"/>
        <rFont val="メイリオ"/>
        <family val="3"/>
        <charset val="128"/>
      </rPr>
      <t>~</t>
    </r>
    <r>
      <rPr>
        <sz val="10"/>
        <color theme="1"/>
        <rFont val="メイリオ"/>
        <family val="3"/>
        <charset val="128"/>
      </rPr>
      <t>B5</t>
    </r>
    <r>
      <rPr>
        <sz val="11"/>
        <color theme="1"/>
        <rFont val="メイリオ"/>
        <family val="3"/>
        <charset val="128"/>
      </rPr>
      <t>あたり)</t>
    </r>
  </si>
  <si>
    <r>
      <t xml:space="preserve">「毎月返済額」は変動しない(原則)想定なので、F列はすべて </t>
    </r>
    <r>
      <rPr>
        <b/>
        <sz val="11"/>
        <color theme="1"/>
        <rFont val="メイリオ"/>
        <family val="3"/>
        <charset val="128"/>
      </rPr>
      <t>同じセル(例: $B$4 など) を絶対参照</t>
    </r>
    <r>
      <rPr>
        <sz val="11"/>
        <color theme="1"/>
        <rFont val="メイリオ"/>
        <family val="3"/>
        <charset val="128"/>
      </rPr>
      <t xml:space="preserve"> する形にするとラクです。</t>
    </r>
  </si>
  <si>
    <r>
      <t>下にコピーすると、</t>
    </r>
    <r>
      <rPr>
        <sz val="10"/>
        <color theme="1"/>
        <rFont val="メイリオ"/>
        <family val="3"/>
        <charset val="128"/>
      </rPr>
      <t>=A5+1</t>
    </r>
    <r>
      <rPr>
        <sz val="11"/>
        <color theme="1"/>
        <rFont val="メイリオ"/>
        <family val="3"/>
        <charset val="128"/>
      </rPr>
      <t xml:space="preserve"> のように 2,3,4,…と増えていく</t>
    </r>
  </si>
  <si>
    <r>
      <t xml:space="preserve">初回(行5)は </t>
    </r>
    <r>
      <rPr>
        <sz val="10"/>
        <color theme="1"/>
        <rFont val="メイリオ"/>
        <family val="3"/>
        <charset val="128"/>
      </rPr>
      <t>=初期借入金額(例: $B$1)</t>
    </r>
  </si>
  <si>
    <r>
      <t xml:space="preserve">2回目以降(行6)は </t>
    </r>
    <r>
      <rPr>
        <sz val="10"/>
        <color theme="1"/>
        <rFont val="メイリオ"/>
        <family val="3"/>
        <charset val="128"/>
      </rPr>
      <t>=H5</t>
    </r>
    <r>
      <rPr>
        <sz val="11"/>
        <color theme="1"/>
        <rFont val="メイリオ"/>
        <family val="3"/>
        <charset val="128"/>
      </rPr>
      <t xml:space="preserve"> (前月の期末残高)</t>
    </r>
  </si>
  <si>
    <r>
      <t xml:space="preserve">ここは </t>
    </r>
    <r>
      <rPr>
        <b/>
        <sz val="11"/>
        <color theme="1"/>
        <rFont val="メイリオ"/>
        <family val="3"/>
        <charset val="128"/>
      </rPr>
      <t>各行で手入力</t>
    </r>
    <r>
      <rPr>
        <sz val="11"/>
        <color theme="1"/>
        <rFont val="メイリオ"/>
        <family val="3"/>
        <charset val="128"/>
      </rPr>
      <t xml:space="preserve"> もしくは「別表管理＋VLOOKUP」などで取り込む</t>
    </r>
  </si>
  <si>
    <r>
      <t xml:space="preserve">年利〇%/月なら </t>
    </r>
    <r>
      <rPr>
        <sz val="10"/>
        <color theme="1"/>
        <rFont val="メイリオ"/>
        <family val="3"/>
        <charset val="128"/>
      </rPr>
      <t>/12</t>
    </r>
    <r>
      <rPr>
        <sz val="11"/>
        <color theme="1"/>
        <rFont val="メイリオ"/>
        <family val="3"/>
        <charset val="128"/>
      </rPr>
      <t xml:space="preserve"> しておく（計算方法に注意）</t>
    </r>
  </si>
  <si>
    <r>
      <t xml:space="preserve">すべて </t>
    </r>
    <r>
      <rPr>
        <sz val="10"/>
        <color theme="1"/>
        <rFont val="メイリオ"/>
        <family val="3"/>
        <charset val="128"/>
      </rPr>
      <t>=$B$4</t>
    </r>
    <r>
      <rPr>
        <sz val="11"/>
        <color theme="1"/>
        <rFont val="メイリオ"/>
        <family val="3"/>
        <charset val="128"/>
      </rPr>
      <t xml:space="preserve"> など、1つのセルを絶対参照 (毎月同じ金額)</t>
    </r>
  </si>
  <si>
    <r>
      <t xml:space="preserve">この形式を </t>
    </r>
    <r>
      <rPr>
        <b/>
        <sz val="11"/>
        <color theme="1"/>
        <rFont val="メイリオ"/>
        <family val="3"/>
        <charset val="128"/>
      </rPr>
      <t>420行分</t>
    </r>
    <r>
      <rPr>
        <sz val="11"/>
        <color theme="1"/>
        <rFont val="メイリオ"/>
        <family val="3"/>
        <charset val="128"/>
      </rPr>
      <t>（月番号1～420）までコピーします。</t>
    </r>
  </si>
  <si>
    <r>
      <t>1. 「残高が最終(420回目)で 0 になるように」</t>
    </r>
    <r>
      <rPr>
        <sz val="11"/>
        <color theme="1"/>
        <rFont val="メイリオ"/>
        <family val="3"/>
        <charset val="128"/>
      </rPr>
      <t xml:space="preserve"> 毎月返済額を調整したい</t>
    </r>
  </si>
  <si>
    <r>
      <t xml:space="preserve">2. 「数式で使われているセル」 = </t>
    </r>
    <r>
      <rPr>
        <b/>
        <sz val="11"/>
        <color theme="1"/>
        <rFont val="メイリオ"/>
        <family val="3"/>
        <charset val="128"/>
      </rPr>
      <t>最終回の期末残高セル (例: H(4 + 420) = H424)</t>
    </r>
  </si>
  <si>
    <r>
      <t xml:space="preserve">3. 「ターゲット値(目的値)」 = </t>
    </r>
    <r>
      <rPr>
        <b/>
        <sz val="11"/>
        <color theme="1"/>
        <rFont val="メイリオ"/>
        <family val="3"/>
        <charset val="128"/>
      </rPr>
      <t>0</t>
    </r>
  </si>
  <si>
    <r>
      <t xml:space="preserve">4. 「変更するセル」 = </t>
    </r>
    <r>
      <rPr>
        <b/>
        <sz val="11"/>
        <color theme="1"/>
        <rFont val="メイリオ"/>
        <family val="3"/>
        <charset val="128"/>
      </rPr>
      <t>毎月返済額のセル (例: B4)</t>
    </r>
  </si>
  <si>
    <r>
      <t xml:space="preserve">3. [OK]を押すと、Excelが「毎月返済額」を試行錯誤しながら </t>
    </r>
    <r>
      <rPr>
        <b/>
        <sz val="11"/>
        <color theme="1"/>
        <rFont val="メイリオ"/>
        <family val="3"/>
        <charset val="128"/>
      </rPr>
      <t>最終回残高=0</t>
    </r>
    <r>
      <rPr>
        <sz val="11"/>
        <color theme="1"/>
        <rFont val="メイリオ"/>
        <family val="3"/>
        <charset val="128"/>
      </rPr>
      <t xml:space="preserve"> となる解を探し出してくれます。</t>
    </r>
  </si>
  <si>
    <t>返済分</t>
    <rPh sb="0" eb="2">
      <t>ヘンサイ</t>
    </rPh>
    <rPh sb="2" eb="3">
      <t>ブン</t>
    </rPh>
    <phoneticPr fontId="2"/>
  </si>
  <si>
    <t>ケース：楽天銀行</t>
    <rPh sb="4" eb="6">
      <t>ラクテン</t>
    </rPh>
    <rPh sb="6" eb="8">
      <t>ギンコウ</t>
    </rPh>
    <phoneticPr fontId="2"/>
  </si>
  <si>
    <t>返済額（月額）</t>
    <rPh sb="0" eb="3">
      <t>ヘンサイガク</t>
    </rPh>
    <rPh sb="4" eb="6">
      <t>ゲツガク</t>
    </rPh>
    <phoneticPr fontId="2"/>
  </si>
  <si>
    <t>←任意</t>
    <rPh sb="1" eb="3">
      <t>ニンイ</t>
    </rPh>
    <phoneticPr fontId="2"/>
  </si>
  <si>
    <t>金利（任意）</t>
    <rPh sb="0" eb="2">
      <t>キンリ</t>
    </rPh>
    <rPh sb="3" eb="5">
      <t>ニンイ</t>
    </rPh>
    <phoneticPr fontId="2"/>
  </si>
  <si>
    <t>＊赤字を修正すれば自動で計算（35年ローン（420回払い））</t>
    <rPh sb="1" eb="3">
      <t>アカジ</t>
    </rPh>
    <rPh sb="4" eb="6">
      <t>シュウセイ</t>
    </rPh>
    <rPh sb="9" eb="11">
      <t>ジドウ</t>
    </rPh>
    <rPh sb="12" eb="14">
      <t>ケイサン</t>
    </rPh>
    <rPh sb="17" eb="18">
      <t>ネン</t>
    </rPh>
    <rPh sb="25" eb="26">
      <t>カイ</t>
    </rPh>
    <rPh sb="26" eb="27">
      <t>ハラ</t>
    </rPh>
    <phoneticPr fontId="2"/>
  </si>
  <si>
    <t>残債</t>
    <rPh sb="0" eb="2">
      <t>ザンサイ</t>
    </rPh>
    <phoneticPr fontId="2"/>
  </si>
  <si>
    <t>印紙税</t>
    <rPh sb="0" eb="3">
      <t>インシゼイ</t>
    </rPh>
    <phoneticPr fontId="2"/>
  </si>
  <si>
    <t>事務手数料</t>
    <rPh sb="0" eb="5">
      <t>ジムテスウリョウ</t>
    </rPh>
    <phoneticPr fontId="2"/>
  </si>
  <si>
    <t>借換費用</t>
    <rPh sb="0" eb="1">
      <t>カ</t>
    </rPh>
    <rPh sb="1" eb="2">
      <t>カ</t>
    </rPh>
    <rPh sb="2" eb="4">
      <t>ヒヨウ</t>
    </rPh>
    <phoneticPr fontId="2"/>
  </si>
  <si>
    <t>借換（60-120月）</t>
    <rPh sb="0" eb="1">
      <t>カ</t>
    </rPh>
    <rPh sb="1" eb="2">
      <t>カ</t>
    </rPh>
    <rPh sb="9" eb="10">
      <t>ツキ</t>
    </rPh>
    <phoneticPr fontId="2"/>
  </si>
  <si>
    <t>司法書士報酬</t>
    <phoneticPr fontId="2"/>
  </si>
  <si>
    <t>金利差（任意）</t>
    <rPh sb="0" eb="3">
      <t>キンリサ</t>
    </rPh>
    <rPh sb="4" eb="6">
      <t>ニンイ</t>
    </rPh>
    <phoneticPr fontId="2"/>
  </si>
  <si>
    <t>登録免許税</t>
    <phoneticPr fontId="2"/>
  </si>
  <si>
    <t>借換メリット</t>
    <rPh sb="0" eb="1">
      <t>カ</t>
    </rPh>
    <rPh sb="1" eb="2">
      <t>カ</t>
    </rPh>
    <phoneticPr fontId="2"/>
  </si>
  <si>
    <t>金利上昇（5年毎）</t>
    <rPh sb="0" eb="2">
      <t>キンリ</t>
    </rPh>
    <rPh sb="2" eb="4">
      <t>ジョウショウ</t>
    </rPh>
    <rPh sb="6" eb="7">
      <t>ネン</t>
    </rPh>
    <rPh sb="7" eb="8">
      <t>ゴト</t>
    </rPh>
    <phoneticPr fontId="2"/>
  </si>
  <si>
    <t>＊赤字に任意の数字を入れることで自動で計算（35年ローン（420回払い））</t>
    <rPh sb="1" eb="3">
      <t>アカジ</t>
    </rPh>
    <rPh sb="4" eb="6">
      <t>ニンイ</t>
    </rPh>
    <rPh sb="7" eb="9">
      <t>スウジ</t>
    </rPh>
    <rPh sb="10" eb="11">
      <t>イ</t>
    </rPh>
    <rPh sb="16" eb="18">
      <t>ジドウ</t>
    </rPh>
    <rPh sb="19" eb="21">
      <t>ケイサン</t>
    </rPh>
    <rPh sb="24" eb="25">
      <t>ネン</t>
    </rPh>
    <rPh sb="32" eb="33">
      <t>カイ</t>
    </rPh>
    <rPh sb="33" eb="34">
      <t>ハラ</t>
    </rPh>
    <phoneticPr fontId="2"/>
  </si>
  <si>
    <t>35年完済時点の借換メリットをR13セルに算出する。</t>
    <rPh sb="2" eb="3">
      <t>ネン</t>
    </rPh>
    <rPh sb="3" eb="5">
      <t>カンサイ</t>
    </rPh>
    <rPh sb="5" eb="7">
      <t>ジテン</t>
    </rPh>
    <rPh sb="8" eb="9">
      <t>カ</t>
    </rPh>
    <rPh sb="9" eb="10">
      <t>カ</t>
    </rPh>
    <rPh sb="21" eb="23">
      <t>サンシュツ</t>
    </rPh>
    <phoneticPr fontId="2"/>
  </si>
  <si>
    <t>5年～B列に記載した想定金利との差がどのくらいあるかR8セルに記載してシミュレーションする。</t>
    <rPh sb="1" eb="2">
      <t>ネン</t>
    </rPh>
    <rPh sb="4" eb="5">
      <t>レツ</t>
    </rPh>
    <rPh sb="6" eb="8">
      <t>キサイ</t>
    </rPh>
    <rPh sb="10" eb="12">
      <t>ソウテイ</t>
    </rPh>
    <rPh sb="12" eb="14">
      <t>キンリ</t>
    </rPh>
    <rPh sb="16" eb="17">
      <t>サ</t>
    </rPh>
    <rPh sb="31" eb="33">
      <t>キサイ</t>
    </rPh>
    <phoneticPr fontId="2"/>
  </si>
  <si>
    <t>借換</t>
    <rPh sb="0" eb="1">
      <t>カ</t>
    </rPh>
    <rPh sb="1" eb="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</si>
</sst>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000%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3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14" fontId="1" fillId="0" borderId="0" xfId="1" applyNumberFormat="1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 applyAlignment="1">
      <alignment horizontal="center" vertical="center"/>
    </xf>
    <xf numFmtId="41" fontId="1" fillId="0" borderId="0" xfId="1" applyNumberFormat="1"/>
    <xf numFmtId="41" fontId="1" fillId="0" borderId="0" xfId="1" applyNumberFormat="1" applyAlignment="1">
      <alignment horizontal="center" vertical="center"/>
    </xf>
    <xf numFmtId="41" fontId="3" fillId="0" borderId="0" xfId="1" applyNumberFormat="1" applyFont="1" applyAlignment="1">
      <alignment vertical="center" wrapText="1"/>
    </xf>
    <xf numFmtId="0" fontId="5" fillId="0" borderId="0" xfId="1" applyFont="1"/>
    <xf numFmtId="0" fontId="5" fillId="0" borderId="0" xfId="1" applyFont="1" applyAlignment="1">
      <alignment vertical="center" wrapText="1"/>
    </xf>
    <xf numFmtId="41" fontId="5" fillId="0" borderId="0" xfId="1" applyNumberFormat="1" applyFont="1" applyAlignment="1">
      <alignment vertical="center" wrapText="1"/>
    </xf>
    <xf numFmtId="41" fontId="5" fillId="0" borderId="0" xfId="1" applyNumberFormat="1" applyFont="1"/>
    <xf numFmtId="14" fontId="1" fillId="2" borderId="0" xfId="1" applyNumberFormat="1" applyFill="1"/>
    <xf numFmtId="41" fontId="1" fillId="2" borderId="0" xfId="1" applyNumberFormat="1" applyFill="1"/>
    <xf numFmtId="176" fontId="1" fillId="2" borderId="0" xfId="1" applyNumberFormat="1" applyFill="1"/>
    <xf numFmtId="14" fontId="1" fillId="3" borderId="0" xfId="1" applyNumberFormat="1" applyFill="1"/>
    <xf numFmtId="41" fontId="1" fillId="3" borderId="0" xfId="1" applyNumberFormat="1" applyFill="1"/>
    <xf numFmtId="176" fontId="1" fillId="3" borderId="0" xfId="1" applyNumberFormat="1" applyFill="1"/>
    <xf numFmtId="176" fontId="1" fillId="4" borderId="0" xfId="1" applyNumberFormat="1" applyFill="1"/>
    <xf numFmtId="14" fontId="1" fillId="4" borderId="0" xfId="1" applyNumberFormat="1" applyFill="1"/>
    <xf numFmtId="41" fontId="1" fillId="4" borderId="0" xfId="1" applyNumberFormat="1" applyFill="1"/>
    <xf numFmtId="0" fontId="6" fillId="0" borderId="0" xfId="1" applyFont="1"/>
    <xf numFmtId="41" fontId="6" fillId="0" borderId="0" xfId="1" applyNumberFormat="1" applyFont="1"/>
    <xf numFmtId="0" fontId="6" fillId="0" borderId="0" xfId="1" applyFont="1" applyAlignment="1">
      <alignment vertical="center" wrapText="1"/>
    </xf>
    <xf numFmtId="176" fontId="6" fillId="0" borderId="0" xfId="1" applyNumberFormat="1" applyFont="1"/>
    <xf numFmtId="14" fontId="6" fillId="0" borderId="0" xfId="1" applyNumberFormat="1" applyFont="1"/>
    <xf numFmtId="0" fontId="6" fillId="0" borderId="0" xfId="1" applyFont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41" fontId="7" fillId="0" borderId="0" xfId="1" applyNumberFormat="1" applyFont="1" applyAlignment="1">
      <alignment vertical="center" wrapText="1"/>
    </xf>
    <xf numFmtId="41" fontId="6" fillId="0" borderId="0" xfId="1" applyNumberFormat="1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41" fontId="12" fillId="0" borderId="0" xfId="0" applyNumberFormat="1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41" fontId="13" fillId="0" borderId="0" xfId="1" applyNumberFormat="1" applyFont="1"/>
    <xf numFmtId="14" fontId="13" fillId="0" borderId="0" xfId="1" applyNumberFormat="1" applyFont="1"/>
    <xf numFmtId="176" fontId="14" fillId="0" borderId="0" xfId="1" applyNumberFormat="1" applyFont="1"/>
    <xf numFmtId="0" fontId="14" fillId="0" borderId="0" xfId="1" applyFont="1"/>
    <xf numFmtId="14" fontId="14" fillId="0" borderId="0" xfId="1" applyNumberFormat="1" applyFont="1"/>
    <xf numFmtId="0" fontId="15" fillId="0" borderId="0" xfId="1" applyFont="1"/>
    <xf numFmtId="41" fontId="15" fillId="0" borderId="0" xfId="1" applyNumberFormat="1" applyFont="1"/>
    <xf numFmtId="41" fontId="13" fillId="0" borderId="1" xfId="1" applyNumberFormat="1" applyFont="1" applyBorder="1"/>
    <xf numFmtId="176" fontId="13" fillId="0" borderId="1" xfId="1" applyNumberFormat="1" applyFont="1" applyBorder="1"/>
    <xf numFmtId="41" fontId="16" fillId="0" borderId="0" xfId="1" applyNumberFormat="1" applyFont="1" applyAlignment="1">
      <alignment horizontal="center"/>
    </xf>
  </cellXfs>
  <cellStyles count="2">
    <cellStyle name="標準" xfId="0" builtinId="0"/>
    <cellStyle name="標準 2" xfId="1" xr:uid="{E19410F3-3489-4252-88EA-C032B0FA6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1701-5CFD-4854-B6D3-26F215AE8180}">
  <dimension ref="A1:W441"/>
  <sheetViews>
    <sheetView tabSelected="1" zoomScale="70" zoomScaleNormal="70" workbookViewId="0">
      <selection activeCell="D4" sqref="D4"/>
    </sheetView>
  </sheetViews>
  <sheetFormatPr defaultRowHeight="19.8" x14ac:dyDescent="0.5"/>
  <cols>
    <col min="1" max="2" width="17.69921875" style="1" customWidth="1"/>
    <col min="3" max="3" width="17.69921875" style="7" customWidth="1"/>
    <col min="4" max="4" width="17.69921875" style="1" customWidth="1"/>
    <col min="5" max="8" width="17.69921875" style="7" customWidth="1"/>
    <col min="9" max="9" width="19.796875" style="1" customWidth="1"/>
    <col min="10" max="10" width="17.19921875" style="7" customWidth="1"/>
    <col min="11" max="11" width="20.69921875" style="1" customWidth="1"/>
    <col min="12" max="13" width="17.69921875" style="1" customWidth="1"/>
    <col min="14" max="14" width="17.69921875" style="7" customWidth="1"/>
    <col min="15" max="15" width="17.69921875" style="1" customWidth="1"/>
    <col min="16" max="19" width="17.69921875" style="7" customWidth="1"/>
    <col min="20" max="20" width="19.796875" style="1" customWidth="1"/>
    <col min="21" max="21" width="17.19921875" style="7" customWidth="1"/>
    <col min="22" max="23" width="20.69921875" style="1" customWidth="1"/>
    <col min="24" max="16384" width="8.796875" style="1"/>
  </cols>
  <sheetData>
    <row r="1" spans="1:20" x14ac:dyDescent="0.5">
      <c r="A1" s="1" t="s">
        <v>97</v>
      </c>
      <c r="B1" s="1" t="s">
        <v>112</v>
      </c>
      <c r="L1" s="1" t="s">
        <v>115</v>
      </c>
      <c r="M1" s="1" t="s">
        <v>101</v>
      </c>
    </row>
    <row r="2" spans="1:20" x14ac:dyDescent="0.5">
      <c r="A2" s="1" t="s">
        <v>61</v>
      </c>
      <c r="L2" s="1" t="s">
        <v>114</v>
      </c>
    </row>
    <row r="3" spans="1:20" ht="20.399999999999999" thickBot="1" x14ac:dyDescent="0.55000000000000004">
      <c r="A3" s="1" t="s">
        <v>62</v>
      </c>
      <c r="L3" s="1" t="s">
        <v>113</v>
      </c>
    </row>
    <row r="4" spans="1:20" ht="20.399999999999999" thickBot="1" x14ac:dyDescent="0.55000000000000004">
      <c r="A4" s="1" t="s">
        <v>28</v>
      </c>
      <c r="B4" s="50">
        <v>50000000</v>
      </c>
      <c r="C4" s="1" t="s">
        <v>99</v>
      </c>
      <c r="D4" s="7"/>
      <c r="H4" s="1"/>
      <c r="I4" s="7"/>
      <c r="L4" s="1" t="s">
        <v>28</v>
      </c>
      <c r="M4" s="49">
        <v>50000000</v>
      </c>
      <c r="N4" s="1" t="s">
        <v>99</v>
      </c>
      <c r="O4" s="7"/>
      <c r="S4" s="1"/>
      <c r="T4" s="7"/>
    </row>
    <row r="5" spans="1:20" x14ac:dyDescent="0.5">
      <c r="A5" s="1" t="s">
        <v>27</v>
      </c>
      <c r="B5" s="1">
        <v>420</v>
      </c>
      <c r="C5" s="1"/>
      <c r="D5" s="1" t="s">
        <v>96</v>
      </c>
      <c r="E5" s="7" t="s">
        <v>63</v>
      </c>
      <c r="F5" s="7" t="s">
        <v>64</v>
      </c>
      <c r="G5" s="7" t="s">
        <v>65</v>
      </c>
      <c r="H5" s="1"/>
      <c r="I5" s="7"/>
      <c r="L5" s="1" t="s">
        <v>27</v>
      </c>
      <c r="M5" s="1">
        <v>420</v>
      </c>
      <c r="N5" s="1"/>
      <c r="O5" s="1" t="s">
        <v>96</v>
      </c>
      <c r="P5" s="7" t="s">
        <v>63</v>
      </c>
      <c r="Q5" s="7" t="s">
        <v>64</v>
      </c>
      <c r="R5" s="7" t="s">
        <v>65</v>
      </c>
      <c r="S5" s="1"/>
      <c r="T5" s="7"/>
    </row>
    <row r="6" spans="1:20" x14ac:dyDescent="0.5">
      <c r="B6" s="46" t="s">
        <v>100</v>
      </c>
      <c r="C6" s="1" t="s">
        <v>98</v>
      </c>
      <c r="D6" s="1" t="s">
        <v>66</v>
      </c>
      <c r="E6" s="7">
        <f>E441</f>
        <v>13461939.584933715</v>
      </c>
      <c r="F6" s="7">
        <f>F441</f>
        <v>63461939.58493381</v>
      </c>
      <c r="G6" s="7">
        <f>G441</f>
        <v>49999999.999999978</v>
      </c>
      <c r="H6" s="1"/>
      <c r="I6" s="7"/>
      <c r="M6" s="48" t="s">
        <v>74</v>
      </c>
      <c r="N6" s="1" t="s">
        <v>98</v>
      </c>
      <c r="O6" s="1" t="s">
        <v>66</v>
      </c>
      <c r="P6" s="7">
        <f>P441</f>
        <v>11632835.453856537</v>
      </c>
      <c r="Q6" s="7">
        <f>Q441</f>
        <v>61632835.453856736</v>
      </c>
      <c r="R6" s="7">
        <f>R441</f>
        <v>49999999.999999993</v>
      </c>
      <c r="S6" s="1"/>
      <c r="T6" s="7"/>
    </row>
    <row r="7" spans="1:20" ht="20.399999999999999" thickBot="1" x14ac:dyDescent="0.55000000000000004">
      <c r="A7" s="1" t="s">
        <v>67</v>
      </c>
      <c r="B7" s="45">
        <v>5.2700000000000004E-3</v>
      </c>
      <c r="C7" s="7">
        <f>-1*PMT(D20,(420-A19),H19)</f>
        <v>130390.17736264622</v>
      </c>
      <c r="D7" s="7"/>
      <c r="H7" s="1"/>
      <c r="I7" s="7"/>
      <c r="L7" s="1" t="s">
        <v>67</v>
      </c>
      <c r="M7" s="45">
        <f>B7</f>
        <v>5.2700000000000004E-3</v>
      </c>
      <c r="N7" s="7">
        <f>-1*PMT(O20,(420-L19),S19)</f>
        <v>130390.17736264622</v>
      </c>
      <c r="O7" s="7"/>
      <c r="S7" s="1"/>
      <c r="T7" s="7"/>
    </row>
    <row r="8" spans="1:20" ht="20.399999999999999" thickBot="1" x14ac:dyDescent="0.55000000000000004">
      <c r="A8" s="1" t="s">
        <v>68</v>
      </c>
      <c r="B8" s="45">
        <f>0.01+G8</f>
        <v>1.2500000000000001E-2</v>
      </c>
      <c r="C8" s="7">
        <f>-1*PMT(D80,(420-A79),H79)</f>
        <v>146284.2134796615</v>
      </c>
      <c r="D8" s="7"/>
      <c r="F8" s="7" t="s">
        <v>111</v>
      </c>
      <c r="G8" s="51">
        <v>2.5000000000000001E-3</v>
      </c>
      <c r="H8" s="1"/>
      <c r="I8" s="7"/>
      <c r="L8" s="1" t="s">
        <v>68</v>
      </c>
      <c r="M8" s="45">
        <f>B8-$R$8</f>
        <v>1.0500000000000001E-2</v>
      </c>
      <c r="N8" s="7">
        <f>-1*PMT(O80,(420-L79),S79)</f>
        <v>142197.3583183579</v>
      </c>
      <c r="O8" s="43" t="s">
        <v>106</v>
      </c>
      <c r="P8" s="50">
        <v>60</v>
      </c>
      <c r="Q8" s="43" t="s">
        <v>108</v>
      </c>
      <c r="R8" s="51">
        <v>2E-3</v>
      </c>
      <c r="S8" s="1"/>
      <c r="T8" s="7"/>
    </row>
    <row r="9" spans="1:20" x14ac:dyDescent="0.5">
      <c r="A9" s="7" t="s">
        <v>69</v>
      </c>
      <c r="B9" s="45">
        <f>B8+G8</f>
        <v>1.5000000000000001E-2</v>
      </c>
      <c r="C9" s="7">
        <f>-1*PMT(D140,(420-A139),H139)</f>
        <v>150669.08616362693</v>
      </c>
      <c r="D9" s="7"/>
      <c r="H9" s="1"/>
      <c r="I9" s="7"/>
      <c r="L9" s="7" t="s">
        <v>69</v>
      </c>
      <c r="M9" s="45">
        <f t="shared" ref="M9:M13" si="0">B9-$R$8</f>
        <v>1.3000000000000001E-2</v>
      </c>
      <c r="N9" s="7">
        <f>-1*PMT(O140,(420-L139),S139)</f>
        <v>145532.16907033054</v>
      </c>
      <c r="O9" s="7" t="s">
        <v>102</v>
      </c>
      <c r="P9" s="7">
        <f>VLOOKUP($P$8,L20:S439,8,FALSE)</f>
        <v>43896016.295471065</v>
      </c>
      <c r="S9" s="1"/>
      <c r="T9" s="7"/>
    </row>
    <row r="10" spans="1:20" x14ac:dyDescent="0.5">
      <c r="A10" s="7" t="s">
        <v>70</v>
      </c>
      <c r="B10" s="45">
        <f>B9+G8</f>
        <v>1.7500000000000002E-2</v>
      </c>
      <c r="C10" s="7">
        <f>-1*PMT(D200,(420-A199),H199)</f>
        <v>154285.8667466495</v>
      </c>
      <c r="D10" s="7"/>
      <c r="H10" s="1"/>
      <c r="I10" s="7"/>
      <c r="L10" s="7" t="s">
        <v>70</v>
      </c>
      <c r="M10" s="45">
        <f t="shared" si="0"/>
        <v>1.5500000000000002E-2</v>
      </c>
      <c r="N10" s="7">
        <f>-1*PMT(O200,(420-L199),S199)</f>
        <v>147534.29084781461</v>
      </c>
      <c r="O10" s="7" t="s">
        <v>103</v>
      </c>
      <c r="P10" s="7">
        <v>20000</v>
      </c>
      <c r="S10" s="1"/>
      <c r="T10" s="7"/>
    </row>
    <row r="11" spans="1:20" x14ac:dyDescent="0.5">
      <c r="A11" s="7" t="s">
        <v>71</v>
      </c>
      <c r="B11" s="45">
        <f>B10+G8</f>
        <v>0.02</v>
      </c>
      <c r="C11" s="7">
        <f>-1*PMT(D260,(420-A259),H259)</f>
        <v>157080.16015134504</v>
      </c>
      <c r="D11" s="7"/>
      <c r="H11" s="1"/>
      <c r="I11" s="7"/>
      <c r="L11" s="7" t="s">
        <v>71</v>
      </c>
      <c r="M11" s="45">
        <f t="shared" si="0"/>
        <v>1.8000000000000002E-2</v>
      </c>
      <c r="N11" s="7">
        <f>-1*PMT(O260,(420-L259),S259)</f>
        <v>147596.8782308246</v>
      </c>
      <c r="O11" s="7" t="s">
        <v>104</v>
      </c>
      <c r="P11" s="7">
        <f>P9*0.022</f>
        <v>965712.35850036342</v>
      </c>
      <c r="S11" s="1"/>
      <c r="T11" s="7"/>
    </row>
    <row r="12" spans="1:20" ht="20.399999999999999" thickBot="1" x14ac:dyDescent="0.55000000000000004">
      <c r="A12" s="7" t="s">
        <v>72</v>
      </c>
      <c r="B12" s="45">
        <f>B11+G8</f>
        <v>2.2499999999999999E-2</v>
      </c>
      <c r="C12" s="7">
        <f>-1*PMT(D320,(420-A319),H319)</f>
        <v>158998.84930638791</v>
      </c>
      <c r="D12" s="7"/>
      <c r="H12" s="1"/>
      <c r="I12" s="7"/>
      <c r="L12" s="7" t="s">
        <v>72</v>
      </c>
      <c r="M12" s="45">
        <f t="shared" si="0"/>
        <v>2.0499999999999997E-2</v>
      </c>
      <c r="N12" s="7">
        <f>-1*PMT(O320,(420-L319),S319)</f>
        <v>144014.37838121239</v>
      </c>
      <c r="O12" s="7" t="s">
        <v>109</v>
      </c>
      <c r="P12" s="7">
        <f>P9*0.004</f>
        <v>175584.06518188427</v>
      </c>
      <c r="S12" s="1"/>
      <c r="T12" s="7"/>
    </row>
    <row r="13" spans="1:20" ht="20.399999999999999" thickBot="1" x14ac:dyDescent="0.55000000000000004">
      <c r="A13" s="7" t="s">
        <v>73</v>
      </c>
      <c r="B13" s="45">
        <f>B12+G8</f>
        <v>2.4999999999999998E-2</v>
      </c>
      <c r="C13" s="7">
        <f>-1*PMT(D380,(420-A379),H379)</f>
        <v>159990.63987191147</v>
      </c>
      <c r="D13" s="7"/>
      <c r="H13" s="1"/>
      <c r="I13" s="7"/>
      <c r="L13" s="7" t="s">
        <v>73</v>
      </c>
      <c r="M13" s="45">
        <f t="shared" si="0"/>
        <v>2.3E-2</v>
      </c>
      <c r="N13" s="7">
        <f>-1*PMT(O380,(420-L379),S379)</f>
        <v>144914.35244703284</v>
      </c>
      <c r="O13" s="7" t="s">
        <v>107</v>
      </c>
      <c r="P13" s="50">
        <v>125000</v>
      </c>
      <c r="S13" s="1"/>
      <c r="T13" s="7"/>
    </row>
    <row r="14" spans="1:20" x14ac:dyDescent="0.5">
      <c r="C14" s="1"/>
      <c r="D14" s="7"/>
      <c r="H14" s="1"/>
      <c r="I14" s="7"/>
      <c r="M14" s="46"/>
      <c r="N14" s="1"/>
      <c r="O14" s="7" t="s">
        <v>105</v>
      </c>
      <c r="P14" s="7">
        <f>SUM(P10:P13)</f>
        <v>1286296.4236822478</v>
      </c>
      <c r="Q14" s="52" t="s">
        <v>110</v>
      </c>
      <c r="R14" s="22">
        <f>F6-Q6-P14</f>
        <v>542807.70739482576</v>
      </c>
      <c r="S14" s="1"/>
      <c r="T14" s="7"/>
    </row>
    <row r="15" spans="1:20" x14ac:dyDescent="0.5">
      <c r="A15" s="1" t="s">
        <v>26</v>
      </c>
      <c r="B15" s="44">
        <v>44592</v>
      </c>
      <c r="L15" s="1" t="s">
        <v>26</v>
      </c>
      <c r="M15" s="47">
        <v>44592</v>
      </c>
    </row>
    <row r="16" spans="1:20" x14ac:dyDescent="0.5">
      <c r="A16" s="6" t="s">
        <v>25</v>
      </c>
      <c r="B16" s="6" t="s">
        <v>24</v>
      </c>
      <c r="C16" s="8" t="s">
        <v>23</v>
      </c>
      <c r="D16" s="6" t="s">
        <v>22</v>
      </c>
      <c r="E16" s="8" t="s">
        <v>21</v>
      </c>
      <c r="F16" s="8" t="s">
        <v>20</v>
      </c>
      <c r="G16" s="8" t="s">
        <v>19</v>
      </c>
      <c r="H16" s="8" t="s">
        <v>18</v>
      </c>
      <c r="I16" s="6" t="s">
        <v>17</v>
      </c>
      <c r="L16" s="6" t="s">
        <v>25</v>
      </c>
      <c r="M16" s="6" t="s">
        <v>24</v>
      </c>
      <c r="N16" s="8" t="s">
        <v>23</v>
      </c>
      <c r="O16" s="6" t="s">
        <v>22</v>
      </c>
      <c r="P16" s="8" t="s">
        <v>21</v>
      </c>
      <c r="Q16" s="8" t="s">
        <v>20</v>
      </c>
      <c r="R16" s="8" t="s">
        <v>19</v>
      </c>
      <c r="S16" s="8" t="s">
        <v>18</v>
      </c>
      <c r="T16" s="6" t="s">
        <v>17</v>
      </c>
    </row>
    <row r="17" spans="1:21" x14ac:dyDescent="0.5">
      <c r="A17" s="6" t="s">
        <v>16</v>
      </c>
      <c r="B17" s="6" t="s">
        <v>15</v>
      </c>
      <c r="C17" s="8" t="s">
        <v>14</v>
      </c>
      <c r="D17" s="6" t="s">
        <v>13</v>
      </c>
      <c r="E17" s="8" t="s">
        <v>12</v>
      </c>
      <c r="F17" s="8" t="s">
        <v>11</v>
      </c>
      <c r="G17" s="8" t="s">
        <v>10</v>
      </c>
      <c r="H17" s="8" t="s">
        <v>9</v>
      </c>
      <c r="I17" s="6" t="s">
        <v>8</v>
      </c>
      <c r="L17" s="6" t="s">
        <v>16</v>
      </c>
      <c r="M17" s="6" t="s">
        <v>15</v>
      </c>
      <c r="N17" s="8" t="s">
        <v>14</v>
      </c>
      <c r="O17" s="6" t="s">
        <v>13</v>
      </c>
      <c r="P17" s="8" t="s">
        <v>12</v>
      </c>
      <c r="Q17" s="8" t="s">
        <v>11</v>
      </c>
      <c r="R17" s="8" t="s">
        <v>10</v>
      </c>
      <c r="S17" s="8" t="s">
        <v>9</v>
      </c>
      <c r="T17" s="6" t="s">
        <v>8</v>
      </c>
    </row>
    <row r="18" spans="1:21" ht="60" x14ac:dyDescent="0.5">
      <c r="A18" s="5" t="s">
        <v>7</v>
      </c>
      <c r="B18" s="4" t="s">
        <v>6</v>
      </c>
      <c r="C18" s="9" t="s">
        <v>5</v>
      </c>
      <c r="D18" s="4" t="s">
        <v>4</v>
      </c>
      <c r="E18" s="9" t="s">
        <v>3</v>
      </c>
      <c r="F18" s="9" t="s">
        <v>2</v>
      </c>
      <c r="G18" s="9" t="s">
        <v>1</v>
      </c>
      <c r="H18" s="9" t="s">
        <v>0</v>
      </c>
      <c r="L18" s="5" t="s">
        <v>7</v>
      </c>
      <c r="M18" s="4" t="s">
        <v>6</v>
      </c>
      <c r="N18" s="9" t="s">
        <v>5</v>
      </c>
      <c r="O18" s="4" t="s">
        <v>4</v>
      </c>
      <c r="P18" s="9" t="s">
        <v>3</v>
      </c>
      <c r="Q18" s="9" t="s">
        <v>2</v>
      </c>
      <c r="R18" s="9" t="s">
        <v>1</v>
      </c>
      <c r="S18" s="9" t="s">
        <v>0</v>
      </c>
    </row>
    <row r="19" spans="1:21" x14ac:dyDescent="0.5">
      <c r="A19" s="10">
        <v>0</v>
      </c>
      <c r="B19" s="11"/>
      <c r="C19" s="12"/>
      <c r="D19" s="11"/>
      <c r="E19" s="12"/>
      <c r="F19" s="12"/>
      <c r="G19" s="12"/>
      <c r="H19" s="7">
        <f>B4</f>
        <v>50000000</v>
      </c>
      <c r="I19" s="10"/>
      <c r="J19" s="13"/>
      <c r="K19" s="10"/>
      <c r="L19" s="10">
        <v>0</v>
      </c>
      <c r="M19" s="11"/>
      <c r="N19" s="12"/>
      <c r="O19" s="11"/>
      <c r="P19" s="12"/>
      <c r="Q19" s="12"/>
      <c r="R19" s="12"/>
      <c r="S19" s="7">
        <f>M4</f>
        <v>50000000</v>
      </c>
      <c r="T19" s="10"/>
      <c r="U19" s="13"/>
    </row>
    <row r="20" spans="1:21" x14ac:dyDescent="0.5">
      <c r="A20" s="1">
        <v>1</v>
      </c>
      <c r="B20" s="14">
        <f>B15</f>
        <v>44592</v>
      </c>
      <c r="C20" s="15">
        <f>H19</f>
        <v>50000000</v>
      </c>
      <c r="D20" s="16">
        <f t="shared" ref="D20:D83" si="1">I20/12</f>
        <v>4.391666666666667E-4</v>
      </c>
      <c r="E20" s="15">
        <f t="shared" ref="E20:E83" si="2">C20*D20</f>
        <v>21958.333333333336</v>
      </c>
      <c r="F20" s="15">
        <f>J20</f>
        <v>130390.17736264622</v>
      </c>
      <c r="G20" s="15">
        <f>F20-E20</f>
        <v>108431.8440293129</v>
      </c>
      <c r="H20" s="15">
        <f>C20-G20</f>
        <v>49891568.155970685</v>
      </c>
      <c r="I20" s="16">
        <f>B7</f>
        <v>5.2700000000000004E-3</v>
      </c>
      <c r="J20" s="15">
        <f>-1*PMT(D20,(420-A19),H19)</f>
        <v>130390.17736264622</v>
      </c>
      <c r="L20" s="1">
        <v>1</v>
      </c>
      <c r="M20" s="14">
        <f>M15</f>
        <v>44592</v>
      </c>
      <c r="N20" s="15">
        <f>S19</f>
        <v>50000000</v>
      </c>
      <c r="O20" s="16">
        <f t="shared" ref="O20:O83" si="3">T20/12</f>
        <v>4.391666666666667E-4</v>
      </c>
      <c r="P20" s="15">
        <f t="shared" ref="P20:P83" si="4">N20*O20</f>
        <v>21958.333333333336</v>
      </c>
      <c r="Q20" s="15">
        <f>U20</f>
        <v>130390.17736264622</v>
      </c>
      <c r="R20" s="15">
        <f>Q20-P20</f>
        <v>108431.8440293129</v>
      </c>
      <c r="S20" s="15">
        <f>N20-R20</f>
        <v>49891568.155970685</v>
      </c>
      <c r="T20" s="16">
        <f>M7</f>
        <v>5.2700000000000004E-3</v>
      </c>
      <c r="U20" s="15">
        <f>-1*PMT(O20,(420-L19),S19)</f>
        <v>130390.17736264622</v>
      </c>
    </row>
    <row r="21" spans="1:21" x14ac:dyDescent="0.5">
      <c r="A21" s="1">
        <v>2</v>
      </c>
      <c r="B21" s="3">
        <f t="shared" ref="B21:B84" si="5">EOMONTH(B20,1)</f>
        <v>44620</v>
      </c>
      <c r="C21" s="7">
        <f t="shared" ref="C21:C84" si="6">H20</f>
        <v>49891568.155970685</v>
      </c>
      <c r="D21" s="2">
        <f t="shared" si="1"/>
        <v>4.4749999999999998E-4</v>
      </c>
      <c r="E21" s="7">
        <f t="shared" si="2"/>
        <v>22326.476749796882</v>
      </c>
      <c r="F21" s="7">
        <f>$F$20</f>
        <v>130390.17736264622</v>
      </c>
      <c r="G21" s="7">
        <f t="shared" ref="G21:G83" si="7">F21-E21</f>
        <v>108063.70061284934</v>
      </c>
      <c r="H21" s="7">
        <f t="shared" ref="H21:H84" si="8">C21-G21</f>
        <v>49783504.455357835</v>
      </c>
      <c r="I21" s="2">
        <v>5.3699999999999998E-3</v>
      </c>
      <c r="L21" s="1">
        <v>2</v>
      </c>
      <c r="M21" s="3">
        <f t="shared" ref="M21:M84" si="9">EOMONTH(M20,1)</f>
        <v>44620</v>
      </c>
      <c r="N21" s="7">
        <f t="shared" ref="N21" si="10">S20</f>
        <v>49891568.155970685</v>
      </c>
      <c r="O21" s="2">
        <f t="shared" si="3"/>
        <v>4.4749999999999998E-4</v>
      </c>
      <c r="P21" s="7">
        <f t="shared" si="4"/>
        <v>22326.476749796882</v>
      </c>
      <c r="Q21" s="7">
        <f>$F$20</f>
        <v>130390.17736264622</v>
      </c>
      <c r="R21" s="7">
        <f t="shared" ref="R21:R84" si="11">Q21-P21</f>
        <v>108063.70061284934</v>
      </c>
      <c r="S21" s="7">
        <f t="shared" ref="S21:S84" si="12">N21-R21</f>
        <v>49783504.455357835</v>
      </c>
      <c r="T21" s="2">
        <v>5.3699999999999998E-3</v>
      </c>
    </row>
    <row r="22" spans="1:21" x14ac:dyDescent="0.5">
      <c r="A22" s="1">
        <v>3</v>
      </c>
      <c r="B22" s="3">
        <f t="shared" si="5"/>
        <v>44651</v>
      </c>
      <c r="C22" s="7">
        <f>H21</f>
        <v>49783504.455357835</v>
      </c>
      <c r="D22" s="2">
        <f t="shared" si="1"/>
        <v>4.4749999999999998E-4</v>
      </c>
      <c r="E22" s="7">
        <f t="shared" si="2"/>
        <v>22278.118243772631</v>
      </c>
      <c r="F22" s="7">
        <f t="shared" ref="F22:F79" si="13">$F$20</f>
        <v>130390.17736264622</v>
      </c>
      <c r="G22" s="7">
        <f t="shared" si="7"/>
        <v>108112.05911887359</v>
      </c>
      <c r="H22" s="7">
        <f t="shared" si="8"/>
        <v>49675392.39623896</v>
      </c>
      <c r="I22" s="2">
        <v>5.3699999999999998E-3</v>
      </c>
      <c r="L22" s="1">
        <v>3</v>
      </c>
      <c r="M22" s="3">
        <f t="shared" si="9"/>
        <v>44651</v>
      </c>
      <c r="N22" s="7">
        <f>S21</f>
        <v>49783504.455357835</v>
      </c>
      <c r="O22" s="2">
        <f t="shared" si="3"/>
        <v>4.4749999999999998E-4</v>
      </c>
      <c r="P22" s="7">
        <f t="shared" si="4"/>
        <v>22278.118243772631</v>
      </c>
      <c r="Q22" s="7">
        <f t="shared" ref="Q22:Q79" si="14">$F$20</f>
        <v>130390.17736264622</v>
      </c>
      <c r="R22" s="7">
        <f t="shared" si="11"/>
        <v>108112.05911887359</v>
      </c>
      <c r="S22" s="7">
        <f t="shared" si="12"/>
        <v>49675392.39623896</v>
      </c>
      <c r="T22" s="2">
        <v>5.3699999999999998E-3</v>
      </c>
    </row>
    <row r="23" spans="1:21" x14ac:dyDescent="0.5">
      <c r="A23" s="1">
        <v>4</v>
      </c>
      <c r="B23" s="3">
        <f t="shared" si="5"/>
        <v>44681</v>
      </c>
      <c r="C23" s="7">
        <f t="shared" si="6"/>
        <v>49675392.39623896</v>
      </c>
      <c r="D23" s="2">
        <f t="shared" si="1"/>
        <v>4.4749999999999998E-4</v>
      </c>
      <c r="E23" s="7">
        <f t="shared" si="2"/>
        <v>22229.738097316935</v>
      </c>
      <c r="F23" s="7">
        <f t="shared" si="13"/>
        <v>130390.17736264622</v>
      </c>
      <c r="G23" s="7">
        <f t="shared" si="7"/>
        <v>108160.43926532929</v>
      </c>
      <c r="H23" s="7">
        <f t="shared" si="8"/>
        <v>49567231.956973635</v>
      </c>
      <c r="I23" s="2">
        <v>5.3699999999999998E-3</v>
      </c>
      <c r="L23" s="1">
        <v>4</v>
      </c>
      <c r="M23" s="3">
        <f t="shared" si="9"/>
        <v>44681</v>
      </c>
      <c r="N23" s="7">
        <f t="shared" ref="N23:N86" si="15">S22</f>
        <v>49675392.39623896</v>
      </c>
      <c r="O23" s="2">
        <f t="shared" si="3"/>
        <v>4.4749999999999998E-4</v>
      </c>
      <c r="P23" s="7">
        <f t="shared" si="4"/>
        <v>22229.738097316935</v>
      </c>
      <c r="Q23" s="7">
        <f t="shared" si="14"/>
        <v>130390.17736264622</v>
      </c>
      <c r="R23" s="7">
        <f t="shared" si="11"/>
        <v>108160.43926532929</v>
      </c>
      <c r="S23" s="7">
        <f t="shared" si="12"/>
        <v>49567231.956973635</v>
      </c>
      <c r="T23" s="2">
        <v>5.3699999999999998E-3</v>
      </c>
    </row>
    <row r="24" spans="1:21" x14ac:dyDescent="0.5">
      <c r="A24" s="1">
        <v>5</v>
      </c>
      <c r="B24" s="3">
        <f t="shared" si="5"/>
        <v>44712</v>
      </c>
      <c r="C24" s="7">
        <f t="shared" si="6"/>
        <v>49567231.956973635</v>
      </c>
      <c r="D24" s="2">
        <f t="shared" si="1"/>
        <v>4.4749999999999998E-4</v>
      </c>
      <c r="E24" s="7">
        <f t="shared" si="2"/>
        <v>22181.336300745701</v>
      </c>
      <c r="F24" s="7">
        <f t="shared" si="13"/>
        <v>130390.17736264622</v>
      </c>
      <c r="G24" s="7">
        <f t="shared" si="7"/>
        <v>108208.84106190052</v>
      </c>
      <c r="H24" s="7">
        <f t="shared" si="8"/>
        <v>49459023.115911737</v>
      </c>
      <c r="I24" s="2">
        <v>5.3699999999999998E-3</v>
      </c>
      <c r="L24" s="1">
        <v>5</v>
      </c>
      <c r="M24" s="3">
        <f t="shared" si="9"/>
        <v>44712</v>
      </c>
      <c r="N24" s="7">
        <f t="shared" si="15"/>
        <v>49567231.956973635</v>
      </c>
      <c r="O24" s="2">
        <f t="shared" si="3"/>
        <v>4.4749999999999998E-4</v>
      </c>
      <c r="P24" s="7">
        <f t="shared" si="4"/>
        <v>22181.336300745701</v>
      </c>
      <c r="Q24" s="7">
        <f t="shared" si="14"/>
        <v>130390.17736264622</v>
      </c>
      <c r="R24" s="7">
        <f t="shared" si="11"/>
        <v>108208.84106190052</v>
      </c>
      <c r="S24" s="7">
        <f t="shared" si="12"/>
        <v>49459023.115911737</v>
      </c>
      <c r="T24" s="2">
        <v>5.3699999999999998E-3</v>
      </c>
    </row>
    <row r="25" spans="1:21" x14ac:dyDescent="0.5">
      <c r="A25" s="1">
        <v>6</v>
      </c>
      <c r="B25" s="3">
        <f t="shared" si="5"/>
        <v>44742</v>
      </c>
      <c r="C25" s="7">
        <f t="shared" si="6"/>
        <v>49459023.115911737</v>
      </c>
      <c r="D25" s="2">
        <f t="shared" si="1"/>
        <v>4.4749999999999998E-4</v>
      </c>
      <c r="E25" s="7">
        <f t="shared" si="2"/>
        <v>22132.912844370501</v>
      </c>
      <c r="F25" s="7">
        <f t="shared" si="13"/>
        <v>130390.17736264622</v>
      </c>
      <c r="G25" s="7">
        <f t="shared" si="7"/>
        <v>108257.26451827573</v>
      </c>
      <c r="H25" s="7">
        <f t="shared" si="8"/>
        <v>49350765.851393461</v>
      </c>
      <c r="I25" s="2">
        <v>5.3699999999999998E-3</v>
      </c>
      <c r="L25" s="1">
        <v>6</v>
      </c>
      <c r="M25" s="3">
        <f t="shared" si="9"/>
        <v>44742</v>
      </c>
      <c r="N25" s="7">
        <f t="shared" si="15"/>
        <v>49459023.115911737</v>
      </c>
      <c r="O25" s="2">
        <f t="shared" si="3"/>
        <v>4.4749999999999998E-4</v>
      </c>
      <c r="P25" s="7">
        <f t="shared" si="4"/>
        <v>22132.912844370501</v>
      </c>
      <c r="Q25" s="7">
        <f t="shared" si="14"/>
        <v>130390.17736264622</v>
      </c>
      <c r="R25" s="7">
        <f t="shared" si="11"/>
        <v>108257.26451827573</v>
      </c>
      <c r="S25" s="7">
        <f t="shared" si="12"/>
        <v>49350765.851393461</v>
      </c>
      <c r="T25" s="2">
        <v>5.3699999999999998E-3</v>
      </c>
    </row>
    <row r="26" spans="1:21" x14ac:dyDescent="0.5">
      <c r="A26" s="1">
        <v>7</v>
      </c>
      <c r="B26" s="3">
        <f t="shared" si="5"/>
        <v>44773</v>
      </c>
      <c r="C26" s="7">
        <f t="shared" si="6"/>
        <v>49350765.851393461</v>
      </c>
      <c r="D26" s="2">
        <f t="shared" si="1"/>
        <v>4.4749999999999998E-4</v>
      </c>
      <c r="E26" s="7">
        <f t="shared" si="2"/>
        <v>22084.467718498574</v>
      </c>
      <c r="F26" s="7">
        <f t="shared" si="13"/>
        <v>130390.17736264622</v>
      </c>
      <c r="G26" s="7">
        <f t="shared" si="7"/>
        <v>108305.70964414765</v>
      </c>
      <c r="H26" s="7">
        <f t="shared" si="8"/>
        <v>49242460.141749315</v>
      </c>
      <c r="I26" s="2">
        <v>5.3699999999999998E-3</v>
      </c>
      <c r="L26" s="1">
        <v>7</v>
      </c>
      <c r="M26" s="3">
        <f t="shared" si="9"/>
        <v>44773</v>
      </c>
      <c r="N26" s="7">
        <f t="shared" si="15"/>
        <v>49350765.851393461</v>
      </c>
      <c r="O26" s="2">
        <f t="shared" si="3"/>
        <v>4.4749999999999998E-4</v>
      </c>
      <c r="P26" s="7">
        <f t="shared" si="4"/>
        <v>22084.467718498574</v>
      </c>
      <c r="Q26" s="7">
        <f t="shared" si="14"/>
        <v>130390.17736264622</v>
      </c>
      <c r="R26" s="7">
        <f t="shared" si="11"/>
        <v>108305.70964414765</v>
      </c>
      <c r="S26" s="7">
        <f t="shared" si="12"/>
        <v>49242460.141749315</v>
      </c>
      <c r="T26" s="2">
        <v>5.3699999999999998E-3</v>
      </c>
    </row>
    <row r="27" spans="1:21" x14ac:dyDescent="0.5">
      <c r="A27" s="1">
        <v>8</v>
      </c>
      <c r="B27" s="3">
        <f t="shared" si="5"/>
        <v>44804</v>
      </c>
      <c r="C27" s="7">
        <f t="shared" si="6"/>
        <v>49242460.141749315</v>
      </c>
      <c r="D27" s="2">
        <f t="shared" si="1"/>
        <v>4.4749999999999998E-4</v>
      </c>
      <c r="E27" s="7">
        <f t="shared" si="2"/>
        <v>22036.000913432817</v>
      </c>
      <c r="F27" s="7">
        <f t="shared" si="13"/>
        <v>130390.17736264622</v>
      </c>
      <c r="G27" s="7">
        <f t="shared" si="7"/>
        <v>108354.17644921341</v>
      </c>
      <c r="H27" s="7">
        <f t="shared" si="8"/>
        <v>49134105.965300098</v>
      </c>
      <c r="I27" s="2">
        <v>5.3699999999999998E-3</v>
      </c>
      <c r="L27" s="1">
        <v>8</v>
      </c>
      <c r="M27" s="3">
        <f t="shared" si="9"/>
        <v>44804</v>
      </c>
      <c r="N27" s="7">
        <f t="shared" si="15"/>
        <v>49242460.141749315</v>
      </c>
      <c r="O27" s="2">
        <f t="shared" si="3"/>
        <v>4.4749999999999998E-4</v>
      </c>
      <c r="P27" s="7">
        <f t="shared" si="4"/>
        <v>22036.000913432817</v>
      </c>
      <c r="Q27" s="7">
        <f t="shared" si="14"/>
        <v>130390.17736264622</v>
      </c>
      <c r="R27" s="7">
        <f t="shared" si="11"/>
        <v>108354.17644921341</v>
      </c>
      <c r="S27" s="7">
        <f t="shared" si="12"/>
        <v>49134105.965300098</v>
      </c>
      <c r="T27" s="2">
        <v>5.3699999999999998E-3</v>
      </c>
    </row>
    <row r="28" spans="1:21" x14ac:dyDescent="0.5">
      <c r="A28" s="1">
        <v>9</v>
      </c>
      <c r="B28" s="3">
        <f t="shared" si="5"/>
        <v>44834</v>
      </c>
      <c r="C28" s="7">
        <f t="shared" si="6"/>
        <v>49134105.965300098</v>
      </c>
      <c r="D28" s="2">
        <f t="shared" si="1"/>
        <v>4.4749999999999998E-4</v>
      </c>
      <c r="E28" s="7">
        <f t="shared" si="2"/>
        <v>21987.512419471794</v>
      </c>
      <c r="F28" s="7">
        <f t="shared" si="13"/>
        <v>130390.17736264622</v>
      </c>
      <c r="G28" s="7">
        <f t="shared" si="7"/>
        <v>108402.66494317443</v>
      </c>
      <c r="H28" s="7">
        <f t="shared" si="8"/>
        <v>49025703.300356925</v>
      </c>
      <c r="I28" s="2">
        <v>5.3699999999999998E-3</v>
      </c>
      <c r="L28" s="1">
        <v>9</v>
      </c>
      <c r="M28" s="3">
        <f t="shared" si="9"/>
        <v>44834</v>
      </c>
      <c r="N28" s="7">
        <f t="shared" si="15"/>
        <v>49134105.965300098</v>
      </c>
      <c r="O28" s="2">
        <f t="shared" si="3"/>
        <v>4.4749999999999998E-4</v>
      </c>
      <c r="P28" s="7">
        <f t="shared" si="4"/>
        <v>21987.512419471794</v>
      </c>
      <c r="Q28" s="7">
        <f t="shared" si="14"/>
        <v>130390.17736264622</v>
      </c>
      <c r="R28" s="7">
        <f t="shared" si="11"/>
        <v>108402.66494317443</v>
      </c>
      <c r="S28" s="7">
        <f t="shared" si="12"/>
        <v>49025703.300356925</v>
      </c>
      <c r="T28" s="2">
        <v>5.3699999999999998E-3</v>
      </c>
    </row>
    <row r="29" spans="1:21" x14ac:dyDescent="0.5">
      <c r="A29" s="1">
        <v>10</v>
      </c>
      <c r="B29" s="3">
        <f t="shared" si="5"/>
        <v>44865</v>
      </c>
      <c r="C29" s="7">
        <f t="shared" si="6"/>
        <v>49025703.300356925</v>
      </c>
      <c r="D29" s="2">
        <f t="shared" si="1"/>
        <v>4.4749999999999998E-4</v>
      </c>
      <c r="E29" s="7">
        <f t="shared" si="2"/>
        <v>21939.002226909724</v>
      </c>
      <c r="F29" s="7">
        <f t="shared" si="13"/>
        <v>130390.17736264622</v>
      </c>
      <c r="G29" s="7">
        <f t="shared" si="7"/>
        <v>108451.1751357365</v>
      </c>
      <c r="H29" s="7">
        <f t="shared" si="8"/>
        <v>48917252.125221185</v>
      </c>
      <c r="I29" s="2">
        <v>5.3699999999999998E-3</v>
      </c>
      <c r="L29" s="1">
        <v>10</v>
      </c>
      <c r="M29" s="3">
        <f t="shared" si="9"/>
        <v>44865</v>
      </c>
      <c r="N29" s="7">
        <f t="shared" si="15"/>
        <v>49025703.300356925</v>
      </c>
      <c r="O29" s="2">
        <f t="shared" si="3"/>
        <v>4.4749999999999998E-4</v>
      </c>
      <c r="P29" s="7">
        <f t="shared" si="4"/>
        <v>21939.002226909724</v>
      </c>
      <c r="Q29" s="7">
        <f t="shared" si="14"/>
        <v>130390.17736264622</v>
      </c>
      <c r="R29" s="7">
        <f t="shared" si="11"/>
        <v>108451.1751357365</v>
      </c>
      <c r="S29" s="7">
        <f t="shared" si="12"/>
        <v>48917252.125221185</v>
      </c>
      <c r="T29" s="2">
        <v>5.3699999999999998E-3</v>
      </c>
    </row>
    <row r="30" spans="1:21" x14ac:dyDescent="0.5">
      <c r="A30" s="1">
        <v>11</v>
      </c>
      <c r="B30" s="3">
        <f t="shared" si="5"/>
        <v>44895</v>
      </c>
      <c r="C30" s="7">
        <f t="shared" si="6"/>
        <v>48917252.125221185</v>
      </c>
      <c r="D30" s="2">
        <f t="shared" si="1"/>
        <v>4.4749999999999998E-4</v>
      </c>
      <c r="E30" s="7">
        <f t="shared" si="2"/>
        <v>21890.47032603648</v>
      </c>
      <c r="F30" s="7">
        <f t="shared" si="13"/>
        <v>130390.17736264622</v>
      </c>
      <c r="G30" s="7">
        <f t="shared" si="7"/>
        <v>108499.70703660975</v>
      </c>
      <c r="H30" s="7">
        <f t="shared" si="8"/>
        <v>48808752.418184578</v>
      </c>
      <c r="I30" s="2">
        <v>5.3699999999999998E-3</v>
      </c>
      <c r="L30" s="1">
        <v>11</v>
      </c>
      <c r="M30" s="3">
        <f t="shared" si="9"/>
        <v>44895</v>
      </c>
      <c r="N30" s="7">
        <f t="shared" si="15"/>
        <v>48917252.125221185</v>
      </c>
      <c r="O30" s="2">
        <f t="shared" si="3"/>
        <v>4.4749999999999998E-4</v>
      </c>
      <c r="P30" s="7">
        <f t="shared" si="4"/>
        <v>21890.47032603648</v>
      </c>
      <c r="Q30" s="7">
        <f t="shared" si="14"/>
        <v>130390.17736264622</v>
      </c>
      <c r="R30" s="7">
        <f t="shared" si="11"/>
        <v>108499.70703660975</v>
      </c>
      <c r="S30" s="7">
        <f t="shared" si="12"/>
        <v>48808752.418184578</v>
      </c>
      <c r="T30" s="2">
        <v>5.3699999999999998E-3</v>
      </c>
    </row>
    <row r="31" spans="1:21" x14ac:dyDescent="0.5">
      <c r="A31" s="1">
        <v>12</v>
      </c>
      <c r="B31" s="3">
        <f t="shared" si="5"/>
        <v>44926</v>
      </c>
      <c r="C31" s="7">
        <f t="shared" si="6"/>
        <v>48808752.418184578</v>
      </c>
      <c r="D31" s="2">
        <f t="shared" si="1"/>
        <v>4.4583333333333324E-4</v>
      </c>
      <c r="E31" s="7">
        <f t="shared" si="2"/>
        <v>21760.568786440621</v>
      </c>
      <c r="F31" s="7">
        <f t="shared" si="13"/>
        <v>130390.17736264622</v>
      </c>
      <c r="G31" s="7">
        <f t="shared" si="7"/>
        <v>108629.6085762056</v>
      </c>
      <c r="H31" s="7">
        <f t="shared" si="8"/>
        <v>48700122.80960837</v>
      </c>
      <c r="I31" s="2">
        <v>5.3499999999999989E-3</v>
      </c>
      <c r="L31" s="1">
        <v>12</v>
      </c>
      <c r="M31" s="3">
        <f t="shared" si="9"/>
        <v>44926</v>
      </c>
      <c r="N31" s="7">
        <f t="shared" si="15"/>
        <v>48808752.418184578</v>
      </c>
      <c r="O31" s="2">
        <f t="shared" si="3"/>
        <v>4.4583333333333324E-4</v>
      </c>
      <c r="P31" s="7">
        <f t="shared" si="4"/>
        <v>21760.568786440621</v>
      </c>
      <c r="Q31" s="7">
        <f t="shared" si="14"/>
        <v>130390.17736264622</v>
      </c>
      <c r="R31" s="7">
        <f t="shared" si="11"/>
        <v>108629.6085762056</v>
      </c>
      <c r="S31" s="7">
        <f t="shared" si="12"/>
        <v>48700122.80960837</v>
      </c>
      <c r="T31" s="2">
        <v>5.3499999999999989E-3</v>
      </c>
    </row>
    <row r="32" spans="1:21" x14ac:dyDescent="0.5">
      <c r="A32" s="1">
        <v>13</v>
      </c>
      <c r="B32" s="3">
        <f t="shared" si="5"/>
        <v>44957</v>
      </c>
      <c r="C32" s="7">
        <f t="shared" si="6"/>
        <v>48700122.80960837</v>
      </c>
      <c r="D32" s="2">
        <f t="shared" si="1"/>
        <v>4.4583333333333324E-4</v>
      </c>
      <c r="E32" s="7">
        <f t="shared" si="2"/>
        <v>21712.138085950395</v>
      </c>
      <c r="F32" s="7">
        <f t="shared" si="13"/>
        <v>130390.17736264622</v>
      </c>
      <c r="G32" s="7">
        <f t="shared" si="7"/>
        <v>108678.03927669582</v>
      </c>
      <c r="H32" s="7">
        <f t="shared" si="8"/>
        <v>48591444.770331673</v>
      </c>
      <c r="I32" s="2">
        <v>5.3499999999999989E-3</v>
      </c>
      <c r="L32" s="1">
        <v>13</v>
      </c>
      <c r="M32" s="3">
        <f t="shared" si="9"/>
        <v>44957</v>
      </c>
      <c r="N32" s="7">
        <f t="shared" si="15"/>
        <v>48700122.80960837</v>
      </c>
      <c r="O32" s="2">
        <f t="shared" si="3"/>
        <v>4.4583333333333324E-4</v>
      </c>
      <c r="P32" s="7">
        <f t="shared" si="4"/>
        <v>21712.138085950395</v>
      </c>
      <c r="Q32" s="7">
        <f t="shared" si="14"/>
        <v>130390.17736264622</v>
      </c>
      <c r="R32" s="7">
        <f t="shared" si="11"/>
        <v>108678.03927669582</v>
      </c>
      <c r="S32" s="7">
        <f t="shared" si="12"/>
        <v>48591444.770331673</v>
      </c>
      <c r="T32" s="2">
        <v>5.3499999999999989E-3</v>
      </c>
    </row>
    <row r="33" spans="1:20" x14ac:dyDescent="0.5">
      <c r="A33" s="1">
        <v>14</v>
      </c>
      <c r="B33" s="3">
        <f t="shared" si="5"/>
        <v>44985</v>
      </c>
      <c r="C33" s="7">
        <f t="shared" si="6"/>
        <v>48591444.770331673</v>
      </c>
      <c r="D33" s="2">
        <f t="shared" si="1"/>
        <v>4.4916666666666656E-4</v>
      </c>
      <c r="E33" s="7">
        <f t="shared" si="2"/>
        <v>21825.657276007303</v>
      </c>
      <c r="F33" s="7">
        <f t="shared" si="13"/>
        <v>130390.17736264622</v>
      </c>
      <c r="G33" s="7">
        <f t="shared" si="7"/>
        <v>108564.52008663892</v>
      </c>
      <c r="H33" s="7">
        <f t="shared" si="8"/>
        <v>48482880.250245035</v>
      </c>
      <c r="I33" s="2">
        <v>5.389999999999999E-3</v>
      </c>
      <c r="L33" s="1">
        <v>14</v>
      </c>
      <c r="M33" s="3">
        <f t="shared" si="9"/>
        <v>44985</v>
      </c>
      <c r="N33" s="7">
        <f t="shared" si="15"/>
        <v>48591444.770331673</v>
      </c>
      <c r="O33" s="2">
        <f t="shared" si="3"/>
        <v>4.4916666666666656E-4</v>
      </c>
      <c r="P33" s="7">
        <f t="shared" si="4"/>
        <v>21825.657276007303</v>
      </c>
      <c r="Q33" s="7">
        <f t="shared" si="14"/>
        <v>130390.17736264622</v>
      </c>
      <c r="R33" s="7">
        <f t="shared" si="11"/>
        <v>108564.52008663892</v>
      </c>
      <c r="S33" s="7">
        <f t="shared" si="12"/>
        <v>48482880.250245035</v>
      </c>
      <c r="T33" s="2">
        <v>5.389999999999999E-3</v>
      </c>
    </row>
    <row r="34" spans="1:20" x14ac:dyDescent="0.5">
      <c r="A34" s="1">
        <v>15</v>
      </c>
      <c r="B34" s="3">
        <f t="shared" si="5"/>
        <v>45016</v>
      </c>
      <c r="C34" s="7">
        <f t="shared" si="6"/>
        <v>48482880.250245035</v>
      </c>
      <c r="D34" s="2">
        <f t="shared" si="1"/>
        <v>4.5833333333333332E-4</v>
      </c>
      <c r="E34" s="7">
        <f t="shared" si="2"/>
        <v>22221.320114695642</v>
      </c>
      <c r="F34" s="7">
        <f t="shared" si="13"/>
        <v>130390.17736264622</v>
      </c>
      <c r="G34" s="7">
        <f t="shared" si="7"/>
        <v>108168.85724795058</v>
      </c>
      <c r="H34" s="7">
        <f t="shared" si="8"/>
        <v>48374711.392997086</v>
      </c>
      <c r="I34" s="2">
        <v>5.4999999999999997E-3</v>
      </c>
      <c r="L34" s="1">
        <v>15</v>
      </c>
      <c r="M34" s="3">
        <f t="shared" si="9"/>
        <v>45016</v>
      </c>
      <c r="N34" s="7">
        <f t="shared" si="15"/>
        <v>48482880.250245035</v>
      </c>
      <c r="O34" s="2">
        <f t="shared" si="3"/>
        <v>4.5833333333333332E-4</v>
      </c>
      <c r="P34" s="7">
        <f t="shared" si="4"/>
        <v>22221.320114695642</v>
      </c>
      <c r="Q34" s="7">
        <f t="shared" si="14"/>
        <v>130390.17736264622</v>
      </c>
      <c r="R34" s="7">
        <f t="shared" si="11"/>
        <v>108168.85724795058</v>
      </c>
      <c r="S34" s="7">
        <f t="shared" si="12"/>
        <v>48374711.392997086</v>
      </c>
      <c r="T34" s="2">
        <v>5.4999999999999997E-3</v>
      </c>
    </row>
    <row r="35" spans="1:20" x14ac:dyDescent="0.5">
      <c r="A35" s="1">
        <v>16</v>
      </c>
      <c r="B35" s="3">
        <f t="shared" si="5"/>
        <v>45046</v>
      </c>
      <c r="C35" s="7">
        <f t="shared" si="6"/>
        <v>48374711.392997086</v>
      </c>
      <c r="D35" s="2">
        <f t="shared" si="1"/>
        <v>4.5833333333333332E-4</v>
      </c>
      <c r="E35" s="7">
        <f t="shared" si="2"/>
        <v>22171.742721790331</v>
      </c>
      <c r="F35" s="7">
        <f t="shared" si="13"/>
        <v>130390.17736264622</v>
      </c>
      <c r="G35" s="7">
        <f t="shared" si="7"/>
        <v>108218.43464085589</v>
      </c>
      <c r="H35" s="7">
        <f t="shared" si="8"/>
        <v>48266492.958356231</v>
      </c>
      <c r="I35" s="2">
        <v>5.4999999999999997E-3</v>
      </c>
      <c r="L35" s="1">
        <v>16</v>
      </c>
      <c r="M35" s="3">
        <f t="shared" si="9"/>
        <v>45046</v>
      </c>
      <c r="N35" s="7">
        <f t="shared" si="15"/>
        <v>48374711.392997086</v>
      </c>
      <c r="O35" s="2">
        <f t="shared" si="3"/>
        <v>4.5833333333333332E-4</v>
      </c>
      <c r="P35" s="7">
        <f t="shared" si="4"/>
        <v>22171.742721790331</v>
      </c>
      <c r="Q35" s="7">
        <f t="shared" si="14"/>
        <v>130390.17736264622</v>
      </c>
      <c r="R35" s="7">
        <f t="shared" si="11"/>
        <v>108218.43464085589</v>
      </c>
      <c r="S35" s="7">
        <f t="shared" si="12"/>
        <v>48266492.958356231</v>
      </c>
      <c r="T35" s="2">
        <v>5.4999999999999997E-3</v>
      </c>
    </row>
    <row r="36" spans="1:20" x14ac:dyDescent="0.5">
      <c r="A36" s="1">
        <v>17</v>
      </c>
      <c r="B36" s="3">
        <f t="shared" si="5"/>
        <v>45077</v>
      </c>
      <c r="C36" s="7">
        <f t="shared" si="6"/>
        <v>48266492.958356231</v>
      </c>
      <c r="D36" s="2">
        <f t="shared" si="1"/>
        <v>4.5833333333333332E-4</v>
      </c>
      <c r="E36" s="7">
        <f t="shared" si="2"/>
        <v>22122.142605913272</v>
      </c>
      <c r="F36" s="7">
        <f t="shared" si="13"/>
        <v>130390.17736264622</v>
      </c>
      <c r="G36" s="7">
        <f t="shared" si="7"/>
        <v>108268.03475673296</v>
      </c>
      <c r="H36" s="7">
        <f t="shared" si="8"/>
        <v>48158224.923599496</v>
      </c>
      <c r="I36" s="2">
        <v>5.4999999999999997E-3</v>
      </c>
      <c r="L36" s="1">
        <v>17</v>
      </c>
      <c r="M36" s="3">
        <f t="shared" si="9"/>
        <v>45077</v>
      </c>
      <c r="N36" s="7">
        <f t="shared" si="15"/>
        <v>48266492.958356231</v>
      </c>
      <c r="O36" s="2">
        <f t="shared" si="3"/>
        <v>4.5833333333333332E-4</v>
      </c>
      <c r="P36" s="7">
        <f t="shared" si="4"/>
        <v>22122.142605913272</v>
      </c>
      <c r="Q36" s="7">
        <f t="shared" si="14"/>
        <v>130390.17736264622</v>
      </c>
      <c r="R36" s="7">
        <f t="shared" si="11"/>
        <v>108268.03475673296</v>
      </c>
      <c r="S36" s="7">
        <f t="shared" si="12"/>
        <v>48158224.923599496</v>
      </c>
      <c r="T36" s="2">
        <v>5.4999999999999997E-3</v>
      </c>
    </row>
    <row r="37" spans="1:20" x14ac:dyDescent="0.5">
      <c r="A37" s="1">
        <v>18</v>
      </c>
      <c r="B37" s="3">
        <f t="shared" si="5"/>
        <v>45107</v>
      </c>
      <c r="C37" s="7">
        <f t="shared" si="6"/>
        <v>48158224.923599496</v>
      </c>
      <c r="D37" s="2">
        <f t="shared" si="1"/>
        <v>4.5833333333333332E-4</v>
      </c>
      <c r="E37" s="7">
        <f t="shared" si="2"/>
        <v>22072.51975664977</v>
      </c>
      <c r="F37" s="7">
        <f t="shared" si="13"/>
        <v>130390.17736264622</v>
      </c>
      <c r="G37" s="7">
        <f t="shared" si="7"/>
        <v>108317.65760599646</v>
      </c>
      <c r="H37" s="7">
        <f t="shared" si="8"/>
        <v>48049907.265993498</v>
      </c>
      <c r="I37" s="2">
        <v>5.4999999999999997E-3</v>
      </c>
      <c r="L37" s="1">
        <v>18</v>
      </c>
      <c r="M37" s="3">
        <f t="shared" si="9"/>
        <v>45107</v>
      </c>
      <c r="N37" s="7">
        <f t="shared" si="15"/>
        <v>48158224.923599496</v>
      </c>
      <c r="O37" s="2">
        <f t="shared" si="3"/>
        <v>4.5833333333333332E-4</v>
      </c>
      <c r="P37" s="7">
        <f t="shared" si="4"/>
        <v>22072.51975664977</v>
      </c>
      <c r="Q37" s="7">
        <f t="shared" si="14"/>
        <v>130390.17736264622</v>
      </c>
      <c r="R37" s="7">
        <f t="shared" si="11"/>
        <v>108317.65760599646</v>
      </c>
      <c r="S37" s="7">
        <f t="shared" si="12"/>
        <v>48049907.265993498</v>
      </c>
      <c r="T37" s="2">
        <v>5.4999999999999997E-3</v>
      </c>
    </row>
    <row r="38" spans="1:20" x14ac:dyDescent="0.5">
      <c r="A38" s="1">
        <v>19</v>
      </c>
      <c r="B38" s="3">
        <f t="shared" si="5"/>
        <v>45138</v>
      </c>
      <c r="C38" s="7">
        <f t="shared" si="6"/>
        <v>48049907.265993498</v>
      </c>
      <c r="D38" s="2">
        <f t="shared" si="1"/>
        <v>4.5833333333333332E-4</v>
      </c>
      <c r="E38" s="7">
        <f t="shared" si="2"/>
        <v>22022.874163580353</v>
      </c>
      <c r="F38" s="7">
        <f t="shared" si="13"/>
        <v>130390.17736264622</v>
      </c>
      <c r="G38" s="7">
        <f t="shared" si="7"/>
        <v>108367.30319906588</v>
      </c>
      <c r="H38" s="7">
        <f t="shared" si="8"/>
        <v>47941539.962794431</v>
      </c>
      <c r="I38" s="2">
        <v>5.4999999999999997E-3</v>
      </c>
      <c r="L38" s="1">
        <v>19</v>
      </c>
      <c r="M38" s="3">
        <f t="shared" si="9"/>
        <v>45138</v>
      </c>
      <c r="N38" s="7">
        <f t="shared" si="15"/>
        <v>48049907.265993498</v>
      </c>
      <c r="O38" s="2">
        <f t="shared" si="3"/>
        <v>4.5833333333333332E-4</v>
      </c>
      <c r="P38" s="7">
        <f t="shared" si="4"/>
        <v>22022.874163580353</v>
      </c>
      <c r="Q38" s="7">
        <f t="shared" si="14"/>
        <v>130390.17736264622</v>
      </c>
      <c r="R38" s="7">
        <f t="shared" si="11"/>
        <v>108367.30319906588</v>
      </c>
      <c r="S38" s="7">
        <f t="shared" si="12"/>
        <v>47941539.962794431</v>
      </c>
      <c r="T38" s="2">
        <v>5.4999999999999997E-3</v>
      </c>
    </row>
    <row r="39" spans="1:20" x14ac:dyDescent="0.5">
      <c r="A39" s="1">
        <v>20</v>
      </c>
      <c r="B39" s="3">
        <f t="shared" si="5"/>
        <v>45169</v>
      </c>
      <c r="C39" s="7">
        <f t="shared" si="6"/>
        <v>47941539.962794431</v>
      </c>
      <c r="D39" s="2">
        <f t="shared" si="1"/>
        <v>4.5833333333333332E-4</v>
      </c>
      <c r="E39" s="7">
        <f t="shared" si="2"/>
        <v>21973.205816280781</v>
      </c>
      <c r="F39" s="7">
        <f t="shared" si="13"/>
        <v>130390.17736264622</v>
      </c>
      <c r="G39" s="7">
        <f t="shared" si="7"/>
        <v>108416.97154636544</v>
      </c>
      <c r="H39" s="7">
        <f t="shared" si="8"/>
        <v>47833122.991248064</v>
      </c>
      <c r="I39" s="2">
        <v>5.4999999999999997E-3</v>
      </c>
      <c r="L39" s="1">
        <v>20</v>
      </c>
      <c r="M39" s="3">
        <f t="shared" si="9"/>
        <v>45169</v>
      </c>
      <c r="N39" s="7">
        <f t="shared" si="15"/>
        <v>47941539.962794431</v>
      </c>
      <c r="O39" s="2">
        <f t="shared" si="3"/>
        <v>4.5833333333333332E-4</v>
      </c>
      <c r="P39" s="7">
        <f t="shared" si="4"/>
        <v>21973.205816280781</v>
      </c>
      <c r="Q39" s="7">
        <f t="shared" si="14"/>
        <v>130390.17736264622</v>
      </c>
      <c r="R39" s="7">
        <f t="shared" si="11"/>
        <v>108416.97154636544</v>
      </c>
      <c r="S39" s="7">
        <f t="shared" si="12"/>
        <v>47833122.991248064</v>
      </c>
      <c r="T39" s="2">
        <v>5.4999999999999997E-3</v>
      </c>
    </row>
    <row r="40" spans="1:20" x14ac:dyDescent="0.5">
      <c r="A40" s="1">
        <v>21</v>
      </c>
      <c r="B40" s="3">
        <f t="shared" si="5"/>
        <v>45199</v>
      </c>
      <c r="C40" s="7">
        <f t="shared" si="6"/>
        <v>47833122.991248064</v>
      </c>
      <c r="D40" s="2">
        <f t="shared" si="1"/>
        <v>4.5833333333333332E-4</v>
      </c>
      <c r="E40" s="7">
        <f t="shared" si="2"/>
        <v>21923.514704322028</v>
      </c>
      <c r="F40" s="7">
        <f t="shared" si="13"/>
        <v>130390.17736264622</v>
      </c>
      <c r="G40" s="7">
        <f t="shared" si="7"/>
        <v>108466.6626583242</v>
      </c>
      <c r="H40" s="7">
        <f t="shared" si="8"/>
        <v>47724656.328589737</v>
      </c>
      <c r="I40" s="2">
        <v>5.4999999999999997E-3</v>
      </c>
      <c r="L40" s="1">
        <v>21</v>
      </c>
      <c r="M40" s="3">
        <f t="shared" si="9"/>
        <v>45199</v>
      </c>
      <c r="N40" s="7">
        <f t="shared" si="15"/>
        <v>47833122.991248064</v>
      </c>
      <c r="O40" s="2">
        <f t="shared" si="3"/>
        <v>4.5833333333333332E-4</v>
      </c>
      <c r="P40" s="7">
        <f t="shared" si="4"/>
        <v>21923.514704322028</v>
      </c>
      <c r="Q40" s="7">
        <f t="shared" si="14"/>
        <v>130390.17736264622</v>
      </c>
      <c r="R40" s="7">
        <f t="shared" si="11"/>
        <v>108466.6626583242</v>
      </c>
      <c r="S40" s="7">
        <f t="shared" si="12"/>
        <v>47724656.328589737</v>
      </c>
      <c r="T40" s="2">
        <v>5.4999999999999997E-3</v>
      </c>
    </row>
    <row r="41" spans="1:20" x14ac:dyDescent="0.5">
      <c r="A41" s="1">
        <v>22</v>
      </c>
      <c r="B41" s="3">
        <f t="shared" si="5"/>
        <v>45230</v>
      </c>
      <c r="C41" s="7">
        <f t="shared" si="6"/>
        <v>47724656.328589737</v>
      </c>
      <c r="D41" s="2">
        <f t="shared" si="1"/>
        <v>4.5833333333333332E-4</v>
      </c>
      <c r="E41" s="7">
        <f t="shared" si="2"/>
        <v>21873.800817270298</v>
      </c>
      <c r="F41" s="7">
        <f t="shared" si="13"/>
        <v>130390.17736264622</v>
      </c>
      <c r="G41" s="7">
        <f t="shared" si="7"/>
        <v>108516.37654537593</v>
      </c>
      <c r="H41" s="7">
        <f t="shared" si="8"/>
        <v>47616139.95204436</v>
      </c>
      <c r="I41" s="2">
        <v>5.4999999999999997E-3</v>
      </c>
      <c r="L41" s="1">
        <v>22</v>
      </c>
      <c r="M41" s="3">
        <f t="shared" si="9"/>
        <v>45230</v>
      </c>
      <c r="N41" s="7">
        <f t="shared" si="15"/>
        <v>47724656.328589737</v>
      </c>
      <c r="O41" s="2">
        <f t="shared" si="3"/>
        <v>4.5833333333333332E-4</v>
      </c>
      <c r="P41" s="7">
        <f t="shared" si="4"/>
        <v>21873.800817270298</v>
      </c>
      <c r="Q41" s="7">
        <f t="shared" si="14"/>
        <v>130390.17736264622</v>
      </c>
      <c r="R41" s="7">
        <f t="shared" si="11"/>
        <v>108516.37654537593</v>
      </c>
      <c r="S41" s="7">
        <f t="shared" si="12"/>
        <v>47616139.95204436</v>
      </c>
      <c r="T41" s="2">
        <v>5.4999999999999997E-3</v>
      </c>
    </row>
    <row r="42" spans="1:20" x14ac:dyDescent="0.5">
      <c r="A42" s="1">
        <v>23</v>
      </c>
      <c r="B42" s="3">
        <f t="shared" si="5"/>
        <v>45260</v>
      </c>
      <c r="C42" s="7">
        <f t="shared" si="6"/>
        <v>47616139.95204436</v>
      </c>
      <c r="D42" s="2">
        <f t="shared" si="1"/>
        <v>4.5833333333333332E-4</v>
      </c>
      <c r="E42" s="7">
        <f t="shared" si="2"/>
        <v>21824.064144686999</v>
      </c>
      <c r="F42" s="7">
        <f t="shared" si="13"/>
        <v>130390.17736264622</v>
      </c>
      <c r="G42" s="7">
        <f t="shared" si="7"/>
        <v>108566.11321795922</v>
      </c>
      <c r="H42" s="7">
        <f t="shared" si="8"/>
        <v>47507573.838826403</v>
      </c>
      <c r="I42" s="2">
        <v>5.4999999999999997E-3</v>
      </c>
      <c r="L42" s="1">
        <v>23</v>
      </c>
      <c r="M42" s="3">
        <f t="shared" si="9"/>
        <v>45260</v>
      </c>
      <c r="N42" s="7">
        <f t="shared" si="15"/>
        <v>47616139.95204436</v>
      </c>
      <c r="O42" s="2">
        <f t="shared" si="3"/>
        <v>4.5833333333333332E-4</v>
      </c>
      <c r="P42" s="7">
        <f t="shared" si="4"/>
        <v>21824.064144686999</v>
      </c>
      <c r="Q42" s="7">
        <f t="shared" si="14"/>
        <v>130390.17736264622</v>
      </c>
      <c r="R42" s="7">
        <f t="shared" si="11"/>
        <v>108566.11321795922</v>
      </c>
      <c r="S42" s="7">
        <f t="shared" si="12"/>
        <v>47507573.838826403</v>
      </c>
      <c r="T42" s="2">
        <v>5.4999999999999997E-3</v>
      </c>
    </row>
    <row r="43" spans="1:20" x14ac:dyDescent="0.5">
      <c r="A43" s="1">
        <v>24</v>
      </c>
      <c r="B43" s="3">
        <f t="shared" si="5"/>
        <v>45291</v>
      </c>
      <c r="C43" s="7">
        <f t="shared" si="6"/>
        <v>47507573.838826403</v>
      </c>
      <c r="D43" s="2">
        <f t="shared" si="1"/>
        <v>4.5833333333333332E-4</v>
      </c>
      <c r="E43" s="7">
        <f t="shared" si="2"/>
        <v>21774.304676128766</v>
      </c>
      <c r="F43" s="7">
        <f t="shared" si="13"/>
        <v>130390.17736264622</v>
      </c>
      <c r="G43" s="7">
        <f t="shared" si="7"/>
        <v>108615.87268651745</v>
      </c>
      <c r="H43" s="7">
        <f t="shared" si="8"/>
        <v>47398957.966139883</v>
      </c>
      <c r="I43" s="2">
        <v>5.4999999999999997E-3</v>
      </c>
      <c r="L43" s="1">
        <v>24</v>
      </c>
      <c r="M43" s="3">
        <f t="shared" si="9"/>
        <v>45291</v>
      </c>
      <c r="N43" s="7">
        <f t="shared" si="15"/>
        <v>47507573.838826403</v>
      </c>
      <c r="O43" s="2">
        <f t="shared" si="3"/>
        <v>4.5833333333333332E-4</v>
      </c>
      <c r="P43" s="7">
        <f t="shared" si="4"/>
        <v>21774.304676128766</v>
      </c>
      <c r="Q43" s="7">
        <f t="shared" si="14"/>
        <v>130390.17736264622</v>
      </c>
      <c r="R43" s="7">
        <f t="shared" si="11"/>
        <v>108615.87268651745</v>
      </c>
      <c r="S43" s="7">
        <f t="shared" si="12"/>
        <v>47398957.966139883</v>
      </c>
      <c r="T43" s="2">
        <v>5.4999999999999997E-3</v>
      </c>
    </row>
    <row r="44" spans="1:20" x14ac:dyDescent="0.5">
      <c r="A44" s="1">
        <v>25</v>
      </c>
      <c r="B44" s="3">
        <f t="shared" si="5"/>
        <v>45322</v>
      </c>
      <c r="C44" s="7">
        <f t="shared" si="6"/>
        <v>47398957.966139883</v>
      </c>
      <c r="D44" s="2">
        <f t="shared" si="1"/>
        <v>4.6666666666666661E-4</v>
      </c>
      <c r="E44" s="7">
        <f t="shared" si="2"/>
        <v>22119.513717531943</v>
      </c>
      <c r="F44" s="7">
        <f t="shared" si="13"/>
        <v>130390.17736264622</v>
      </c>
      <c r="G44" s="7">
        <f t="shared" si="7"/>
        <v>108270.66364511428</v>
      </c>
      <c r="H44" s="7">
        <f t="shared" si="8"/>
        <v>47290687.302494772</v>
      </c>
      <c r="I44" s="2">
        <v>5.5999999999999991E-3</v>
      </c>
      <c r="L44" s="1">
        <v>25</v>
      </c>
      <c r="M44" s="3">
        <f t="shared" si="9"/>
        <v>45322</v>
      </c>
      <c r="N44" s="7">
        <f t="shared" si="15"/>
        <v>47398957.966139883</v>
      </c>
      <c r="O44" s="2">
        <f t="shared" si="3"/>
        <v>4.6666666666666661E-4</v>
      </c>
      <c r="P44" s="7">
        <f t="shared" si="4"/>
        <v>22119.513717531943</v>
      </c>
      <c r="Q44" s="7">
        <f t="shared" si="14"/>
        <v>130390.17736264622</v>
      </c>
      <c r="R44" s="7">
        <f t="shared" si="11"/>
        <v>108270.66364511428</v>
      </c>
      <c r="S44" s="7">
        <f t="shared" si="12"/>
        <v>47290687.302494772</v>
      </c>
      <c r="T44" s="2">
        <v>5.5999999999999991E-3</v>
      </c>
    </row>
    <row r="45" spans="1:20" x14ac:dyDescent="0.5">
      <c r="A45" s="1">
        <v>26</v>
      </c>
      <c r="B45" s="3">
        <f t="shared" si="5"/>
        <v>45351</v>
      </c>
      <c r="C45" s="7">
        <f t="shared" si="6"/>
        <v>47290687.302494772</v>
      </c>
      <c r="D45" s="2">
        <f t="shared" si="1"/>
        <v>4.6416666666666671E-4</v>
      </c>
      <c r="E45" s="7">
        <f t="shared" si="2"/>
        <v>21950.760689574658</v>
      </c>
      <c r="F45" s="7">
        <f t="shared" si="13"/>
        <v>130390.17736264622</v>
      </c>
      <c r="G45" s="7">
        <f t="shared" si="7"/>
        <v>108439.41667307157</v>
      </c>
      <c r="H45" s="7">
        <f t="shared" si="8"/>
        <v>47182247.8858217</v>
      </c>
      <c r="I45" s="2">
        <v>5.5700000000000003E-3</v>
      </c>
      <c r="L45" s="1">
        <v>26</v>
      </c>
      <c r="M45" s="3">
        <f t="shared" si="9"/>
        <v>45351</v>
      </c>
      <c r="N45" s="7">
        <f t="shared" si="15"/>
        <v>47290687.302494772</v>
      </c>
      <c r="O45" s="2">
        <f t="shared" si="3"/>
        <v>4.6416666666666671E-4</v>
      </c>
      <c r="P45" s="7">
        <f t="shared" si="4"/>
        <v>21950.760689574658</v>
      </c>
      <c r="Q45" s="7">
        <f t="shared" si="14"/>
        <v>130390.17736264622</v>
      </c>
      <c r="R45" s="7">
        <f t="shared" si="11"/>
        <v>108439.41667307157</v>
      </c>
      <c r="S45" s="7">
        <f t="shared" si="12"/>
        <v>47182247.8858217</v>
      </c>
      <c r="T45" s="2">
        <v>5.5700000000000003E-3</v>
      </c>
    </row>
    <row r="46" spans="1:20" x14ac:dyDescent="0.5">
      <c r="A46" s="1">
        <v>27</v>
      </c>
      <c r="B46" s="3">
        <f t="shared" si="5"/>
        <v>45382</v>
      </c>
      <c r="C46" s="7">
        <f t="shared" si="6"/>
        <v>47182247.8858217</v>
      </c>
      <c r="D46" s="2">
        <f t="shared" si="1"/>
        <v>4.6333333333333323E-4</v>
      </c>
      <c r="E46" s="7">
        <f t="shared" si="2"/>
        <v>21861.108187097383</v>
      </c>
      <c r="F46" s="7">
        <f t="shared" si="13"/>
        <v>130390.17736264622</v>
      </c>
      <c r="G46" s="7">
        <f t="shared" si="7"/>
        <v>108529.06917554884</v>
      </c>
      <c r="H46" s="7">
        <f t="shared" si="8"/>
        <v>47073718.816646151</v>
      </c>
      <c r="I46" s="2">
        <v>5.559999999999999E-3</v>
      </c>
      <c r="L46" s="1">
        <v>27</v>
      </c>
      <c r="M46" s="3">
        <f t="shared" si="9"/>
        <v>45382</v>
      </c>
      <c r="N46" s="7">
        <f t="shared" si="15"/>
        <v>47182247.8858217</v>
      </c>
      <c r="O46" s="2">
        <f t="shared" si="3"/>
        <v>4.6333333333333323E-4</v>
      </c>
      <c r="P46" s="7">
        <f t="shared" si="4"/>
        <v>21861.108187097383</v>
      </c>
      <c r="Q46" s="7">
        <f t="shared" si="14"/>
        <v>130390.17736264622</v>
      </c>
      <c r="R46" s="7">
        <f t="shared" si="11"/>
        <v>108529.06917554884</v>
      </c>
      <c r="S46" s="7">
        <f t="shared" si="12"/>
        <v>47073718.816646151</v>
      </c>
      <c r="T46" s="2">
        <v>5.559999999999999E-3</v>
      </c>
    </row>
    <row r="47" spans="1:20" x14ac:dyDescent="0.5">
      <c r="A47" s="1">
        <v>28</v>
      </c>
      <c r="B47" s="3">
        <f t="shared" si="5"/>
        <v>45412</v>
      </c>
      <c r="C47" s="7">
        <f t="shared" si="6"/>
        <v>47073718.816646151</v>
      </c>
      <c r="D47" s="2">
        <f t="shared" si="1"/>
        <v>4.8583333333333334E-4</v>
      </c>
      <c r="E47" s="7">
        <f t="shared" si="2"/>
        <v>22869.981725087255</v>
      </c>
      <c r="F47" s="7">
        <f t="shared" si="13"/>
        <v>130390.17736264622</v>
      </c>
      <c r="G47" s="7">
        <f t="shared" si="7"/>
        <v>107520.19563755897</v>
      </c>
      <c r="H47" s="7">
        <f t="shared" si="8"/>
        <v>46966198.62100859</v>
      </c>
      <c r="I47" s="2">
        <v>5.8300000000000001E-3</v>
      </c>
      <c r="L47" s="1">
        <v>28</v>
      </c>
      <c r="M47" s="3">
        <f t="shared" si="9"/>
        <v>45412</v>
      </c>
      <c r="N47" s="7">
        <f t="shared" si="15"/>
        <v>47073718.816646151</v>
      </c>
      <c r="O47" s="2">
        <f t="shared" si="3"/>
        <v>4.8583333333333334E-4</v>
      </c>
      <c r="P47" s="7">
        <f t="shared" si="4"/>
        <v>22869.981725087255</v>
      </c>
      <c r="Q47" s="7">
        <f t="shared" si="14"/>
        <v>130390.17736264622</v>
      </c>
      <c r="R47" s="7">
        <f t="shared" si="11"/>
        <v>107520.19563755897</v>
      </c>
      <c r="S47" s="7">
        <f t="shared" si="12"/>
        <v>46966198.62100859</v>
      </c>
      <c r="T47" s="2">
        <v>5.8300000000000001E-3</v>
      </c>
    </row>
    <row r="48" spans="1:20" x14ac:dyDescent="0.5">
      <c r="A48" s="1">
        <v>29</v>
      </c>
      <c r="B48" s="3">
        <f t="shared" si="5"/>
        <v>45443</v>
      </c>
      <c r="C48" s="7">
        <f t="shared" si="6"/>
        <v>46966198.62100859</v>
      </c>
      <c r="D48" s="2">
        <f t="shared" si="1"/>
        <v>5.5249999999999993E-4</v>
      </c>
      <c r="E48" s="7">
        <f t="shared" si="2"/>
        <v>25948.824738107243</v>
      </c>
      <c r="F48" s="7">
        <f t="shared" si="13"/>
        <v>130390.17736264622</v>
      </c>
      <c r="G48" s="7">
        <f t="shared" si="7"/>
        <v>104441.35262453898</v>
      </c>
      <c r="H48" s="7">
        <f t="shared" si="8"/>
        <v>46861757.268384054</v>
      </c>
      <c r="I48" s="2">
        <v>6.6299999999999987E-3</v>
      </c>
      <c r="L48" s="1">
        <v>29</v>
      </c>
      <c r="M48" s="3">
        <f t="shared" si="9"/>
        <v>45443</v>
      </c>
      <c r="N48" s="7">
        <f t="shared" si="15"/>
        <v>46966198.62100859</v>
      </c>
      <c r="O48" s="2">
        <f t="shared" si="3"/>
        <v>5.5249999999999993E-4</v>
      </c>
      <c r="P48" s="7">
        <f t="shared" si="4"/>
        <v>25948.824738107243</v>
      </c>
      <c r="Q48" s="7">
        <f t="shared" si="14"/>
        <v>130390.17736264622</v>
      </c>
      <c r="R48" s="7">
        <f t="shared" si="11"/>
        <v>104441.35262453898</v>
      </c>
      <c r="S48" s="7">
        <f t="shared" si="12"/>
        <v>46861757.268384054</v>
      </c>
      <c r="T48" s="2">
        <v>6.6299999999999987E-3</v>
      </c>
    </row>
    <row r="49" spans="1:20" x14ac:dyDescent="0.5">
      <c r="A49" s="1">
        <v>30</v>
      </c>
      <c r="B49" s="3">
        <f t="shared" si="5"/>
        <v>45473</v>
      </c>
      <c r="C49" s="7">
        <f t="shared" si="6"/>
        <v>46861757.268384054</v>
      </c>
      <c r="D49" s="2">
        <f t="shared" si="1"/>
        <v>5.6916666666666661E-4</v>
      </c>
      <c r="E49" s="7">
        <f t="shared" si="2"/>
        <v>26672.150178588588</v>
      </c>
      <c r="F49" s="7">
        <f t="shared" si="13"/>
        <v>130390.17736264622</v>
      </c>
      <c r="G49" s="7">
        <f t="shared" si="7"/>
        <v>103718.02718405763</v>
      </c>
      <c r="H49" s="7">
        <f t="shared" si="8"/>
        <v>46758039.2412</v>
      </c>
      <c r="I49" s="2">
        <v>6.8299999999999993E-3</v>
      </c>
      <c r="L49" s="1">
        <v>30</v>
      </c>
      <c r="M49" s="3">
        <f t="shared" si="9"/>
        <v>45473</v>
      </c>
      <c r="N49" s="7">
        <f t="shared" si="15"/>
        <v>46861757.268384054</v>
      </c>
      <c r="O49" s="2">
        <f t="shared" si="3"/>
        <v>5.6916666666666661E-4</v>
      </c>
      <c r="P49" s="7">
        <f t="shared" si="4"/>
        <v>26672.150178588588</v>
      </c>
      <c r="Q49" s="7">
        <f t="shared" si="14"/>
        <v>130390.17736264622</v>
      </c>
      <c r="R49" s="7">
        <f t="shared" si="11"/>
        <v>103718.02718405763</v>
      </c>
      <c r="S49" s="7">
        <f t="shared" si="12"/>
        <v>46758039.2412</v>
      </c>
      <c r="T49" s="2">
        <v>6.8299999999999993E-3</v>
      </c>
    </row>
    <row r="50" spans="1:20" x14ac:dyDescent="0.5">
      <c r="A50" s="1">
        <v>31</v>
      </c>
      <c r="B50" s="3">
        <f t="shared" si="5"/>
        <v>45504</v>
      </c>
      <c r="C50" s="7">
        <f t="shared" si="6"/>
        <v>46758039.2412</v>
      </c>
      <c r="D50" s="2">
        <f t="shared" si="1"/>
        <v>5.7749999999999989E-4</v>
      </c>
      <c r="E50" s="7">
        <f t="shared" si="2"/>
        <v>27002.767661792994</v>
      </c>
      <c r="F50" s="7">
        <f t="shared" si="13"/>
        <v>130390.17736264622</v>
      </c>
      <c r="G50" s="7">
        <f t="shared" si="7"/>
        <v>103387.40970085323</v>
      </c>
      <c r="H50" s="7">
        <f t="shared" si="8"/>
        <v>46654651.831499144</v>
      </c>
      <c r="I50" s="2">
        <v>6.9299999999999987E-3</v>
      </c>
      <c r="L50" s="1">
        <v>31</v>
      </c>
      <c r="M50" s="3">
        <f t="shared" si="9"/>
        <v>45504</v>
      </c>
      <c r="N50" s="7">
        <f t="shared" si="15"/>
        <v>46758039.2412</v>
      </c>
      <c r="O50" s="2">
        <f t="shared" si="3"/>
        <v>5.7749999999999989E-4</v>
      </c>
      <c r="P50" s="7">
        <f t="shared" si="4"/>
        <v>27002.767661792994</v>
      </c>
      <c r="Q50" s="7">
        <f t="shared" si="14"/>
        <v>130390.17736264622</v>
      </c>
      <c r="R50" s="7">
        <f t="shared" si="11"/>
        <v>103387.40970085323</v>
      </c>
      <c r="S50" s="7">
        <f t="shared" si="12"/>
        <v>46654651.831499144</v>
      </c>
      <c r="T50" s="2">
        <v>6.9299999999999987E-3</v>
      </c>
    </row>
    <row r="51" spans="1:20" x14ac:dyDescent="0.5">
      <c r="A51" s="1">
        <v>32</v>
      </c>
      <c r="B51" s="3">
        <f t="shared" si="5"/>
        <v>45535</v>
      </c>
      <c r="C51" s="7">
        <f t="shared" si="6"/>
        <v>46654651.831499144</v>
      </c>
      <c r="D51" s="2">
        <f t="shared" si="1"/>
        <v>6.1083333333333335E-4</v>
      </c>
      <c r="E51" s="7">
        <f t="shared" si="2"/>
        <v>28498.216493740729</v>
      </c>
      <c r="F51" s="7">
        <f t="shared" si="13"/>
        <v>130390.17736264622</v>
      </c>
      <c r="G51" s="7">
        <f t="shared" si="7"/>
        <v>101891.9608689055</v>
      </c>
      <c r="H51" s="7">
        <f t="shared" si="8"/>
        <v>46552759.870630242</v>
      </c>
      <c r="I51" s="2">
        <v>7.3299999999999997E-3</v>
      </c>
      <c r="L51" s="1">
        <v>32</v>
      </c>
      <c r="M51" s="3">
        <f t="shared" si="9"/>
        <v>45535</v>
      </c>
      <c r="N51" s="7">
        <f t="shared" si="15"/>
        <v>46654651.831499144</v>
      </c>
      <c r="O51" s="2">
        <f t="shared" si="3"/>
        <v>6.1083333333333335E-4</v>
      </c>
      <c r="P51" s="7">
        <f t="shared" si="4"/>
        <v>28498.216493740729</v>
      </c>
      <c r="Q51" s="7">
        <f t="shared" si="14"/>
        <v>130390.17736264622</v>
      </c>
      <c r="R51" s="7">
        <f t="shared" si="11"/>
        <v>101891.9608689055</v>
      </c>
      <c r="S51" s="7">
        <f t="shared" si="12"/>
        <v>46552759.870630242</v>
      </c>
      <c r="T51" s="2">
        <v>7.3299999999999997E-3</v>
      </c>
    </row>
    <row r="52" spans="1:20" x14ac:dyDescent="0.5">
      <c r="A52" s="1">
        <v>33</v>
      </c>
      <c r="B52" s="3">
        <f t="shared" si="5"/>
        <v>45565</v>
      </c>
      <c r="C52" s="7">
        <f t="shared" si="6"/>
        <v>46552759.870630242</v>
      </c>
      <c r="D52" s="2">
        <f t="shared" si="1"/>
        <v>7.0333333333333326E-4</v>
      </c>
      <c r="E52" s="7">
        <f t="shared" si="2"/>
        <v>32742.107775676599</v>
      </c>
      <c r="F52" s="7">
        <f t="shared" si="13"/>
        <v>130390.17736264622</v>
      </c>
      <c r="G52" s="7">
        <f t="shared" si="7"/>
        <v>97648.069586969621</v>
      </c>
      <c r="H52" s="7">
        <f t="shared" si="8"/>
        <v>46455111.801043272</v>
      </c>
      <c r="I52" s="2">
        <v>8.4399999999999996E-3</v>
      </c>
      <c r="L52" s="1">
        <v>33</v>
      </c>
      <c r="M52" s="3">
        <f t="shared" si="9"/>
        <v>45565</v>
      </c>
      <c r="N52" s="7">
        <f t="shared" si="15"/>
        <v>46552759.870630242</v>
      </c>
      <c r="O52" s="2">
        <f t="shared" si="3"/>
        <v>7.0333333333333326E-4</v>
      </c>
      <c r="P52" s="7">
        <f t="shared" si="4"/>
        <v>32742.107775676599</v>
      </c>
      <c r="Q52" s="7">
        <f t="shared" si="14"/>
        <v>130390.17736264622</v>
      </c>
      <c r="R52" s="7">
        <f t="shared" si="11"/>
        <v>97648.069586969621</v>
      </c>
      <c r="S52" s="7">
        <f t="shared" si="12"/>
        <v>46455111.801043272</v>
      </c>
      <c r="T52" s="2">
        <v>8.4399999999999996E-3</v>
      </c>
    </row>
    <row r="53" spans="1:20" x14ac:dyDescent="0.5">
      <c r="A53" s="1">
        <v>34</v>
      </c>
      <c r="B53" s="3">
        <f t="shared" si="5"/>
        <v>45596</v>
      </c>
      <c r="C53" s="7">
        <f t="shared" si="6"/>
        <v>46455111.801043272</v>
      </c>
      <c r="D53" s="2">
        <f t="shared" si="1"/>
        <v>6.9499999999999998E-4</v>
      </c>
      <c r="E53" s="7">
        <f t="shared" si="2"/>
        <v>32286.302701725072</v>
      </c>
      <c r="F53" s="7">
        <f t="shared" si="13"/>
        <v>130390.17736264622</v>
      </c>
      <c r="G53" s="7">
        <f t="shared" si="7"/>
        <v>98103.874660921152</v>
      </c>
      <c r="H53" s="7">
        <f t="shared" si="8"/>
        <v>46357007.926382348</v>
      </c>
      <c r="I53" s="2">
        <v>8.3400000000000002E-3</v>
      </c>
      <c r="L53" s="1">
        <v>34</v>
      </c>
      <c r="M53" s="3">
        <f t="shared" si="9"/>
        <v>45596</v>
      </c>
      <c r="N53" s="7">
        <f t="shared" si="15"/>
        <v>46455111.801043272</v>
      </c>
      <c r="O53" s="2">
        <f t="shared" si="3"/>
        <v>6.9499999999999998E-4</v>
      </c>
      <c r="P53" s="7">
        <f t="shared" si="4"/>
        <v>32286.302701725072</v>
      </c>
      <c r="Q53" s="7">
        <f t="shared" si="14"/>
        <v>130390.17736264622</v>
      </c>
      <c r="R53" s="7">
        <f t="shared" si="11"/>
        <v>98103.874660921152</v>
      </c>
      <c r="S53" s="7">
        <f t="shared" si="12"/>
        <v>46357007.926382348</v>
      </c>
      <c r="T53" s="2">
        <v>8.3400000000000002E-3</v>
      </c>
    </row>
    <row r="54" spans="1:20" x14ac:dyDescent="0.5">
      <c r="A54" s="1">
        <v>35</v>
      </c>
      <c r="B54" s="3">
        <f t="shared" si="5"/>
        <v>45626</v>
      </c>
      <c r="C54" s="7">
        <f t="shared" si="6"/>
        <v>46357007.926382348</v>
      </c>
      <c r="D54" s="2">
        <f t="shared" si="1"/>
        <v>7.0333333333333326E-4</v>
      </c>
      <c r="E54" s="7">
        <f t="shared" si="2"/>
        <v>32604.428908222249</v>
      </c>
      <c r="F54" s="7">
        <f t="shared" si="13"/>
        <v>130390.17736264622</v>
      </c>
      <c r="G54" s="7">
        <f t="shared" si="7"/>
        <v>97785.748454423971</v>
      </c>
      <c r="H54" s="7">
        <f t="shared" si="8"/>
        <v>46259222.177927926</v>
      </c>
      <c r="I54" s="2">
        <v>8.4399999999999996E-3</v>
      </c>
      <c r="L54" s="1">
        <v>35</v>
      </c>
      <c r="M54" s="3">
        <f t="shared" si="9"/>
        <v>45626</v>
      </c>
      <c r="N54" s="7">
        <f t="shared" si="15"/>
        <v>46357007.926382348</v>
      </c>
      <c r="O54" s="2">
        <f t="shared" si="3"/>
        <v>7.0333333333333326E-4</v>
      </c>
      <c r="P54" s="7">
        <f t="shared" si="4"/>
        <v>32604.428908222249</v>
      </c>
      <c r="Q54" s="7">
        <f t="shared" si="14"/>
        <v>130390.17736264622</v>
      </c>
      <c r="R54" s="7">
        <f t="shared" si="11"/>
        <v>97785.748454423971</v>
      </c>
      <c r="S54" s="7">
        <f t="shared" si="12"/>
        <v>46259222.177927926</v>
      </c>
      <c r="T54" s="2">
        <v>8.4399999999999996E-3</v>
      </c>
    </row>
    <row r="55" spans="1:20" x14ac:dyDescent="0.5">
      <c r="A55" s="1">
        <v>36</v>
      </c>
      <c r="B55" s="3">
        <f t="shared" si="5"/>
        <v>45657</v>
      </c>
      <c r="C55" s="7">
        <f t="shared" si="6"/>
        <v>46259222.177927926</v>
      </c>
      <c r="D55" s="2">
        <f t="shared" si="1"/>
        <v>7.2833333333333333E-4</v>
      </c>
      <c r="E55" s="7">
        <f t="shared" si="2"/>
        <v>33692.13348625751</v>
      </c>
      <c r="F55" s="7">
        <f t="shared" si="13"/>
        <v>130390.17736264622</v>
      </c>
      <c r="G55" s="7">
        <f t="shared" si="7"/>
        <v>96698.043876388721</v>
      </c>
      <c r="H55" s="7">
        <f t="shared" si="8"/>
        <v>46162524.134051539</v>
      </c>
      <c r="I55" s="2">
        <v>8.7399999999999995E-3</v>
      </c>
      <c r="L55" s="1">
        <v>36</v>
      </c>
      <c r="M55" s="3">
        <f t="shared" si="9"/>
        <v>45657</v>
      </c>
      <c r="N55" s="7">
        <f t="shared" si="15"/>
        <v>46259222.177927926</v>
      </c>
      <c r="O55" s="2">
        <f t="shared" si="3"/>
        <v>7.2833333333333333E-4</v>
      </c>
      <c r="P55" s="7">
        <f t="shared" si="4"/>
        <v>33692.13348625751</v>
      </c>
      <c r="Q55" s="7">
        <f t="shared" si="14"/>
        <v>130390.17736264622</v>
      </c>
      <c r="R55" s="7">
        <f t="shared" si="11"/>
        <v>96698.043876388721</v>
      </c>
      <c r="S55" s="7">
        <f t="shared" si="12"/>
        <v>46162524.134051539</v>
      </c>
      <c r="T55" s="2">
        <v>8.7399999999999995E-3</v>
      </c>
    </row>
    <row r="56" spans="1:20" x14ac:dyDescent="0.5">
      <c r="A56" s="1">
        <v>37</v>
      </c>
      <c r="B56" s="17">
        <f t="shared" si="5"/>
        <v>45688</v>
      </c>
      <c r="C56" s="18">
        <f t="shared" si="6"/>
        <v>46162524.134051539</v>
      </c>
      <c r="D56" s="19">
        <f t="shared" si="1"/>
        <v>7.2833333333333333E-4</v>
      </c>
      <c r="E56" s="18">
        <f t="shared" si="2"/>
        <v>33621.705077634208</v>
      </c>
      <c r="F56" s="18">
        <f t="shared" si="13"/>
        <v>130390.17736264622</v>
      </c>
      <c r="G56" s="18">
        <f t="shared" si="7"/>
        <v>96768.472285012016</v>
      </c>
      <c r="H56" s="18">
        <f t="shared" si="8"/>
        <v>46065755.661766529</v>
      </c>
      <c r="I56" s="19">
        <f t="shared" ref="I56:I119" si="16">I55</f>
        <v>8.7399999999999995E-3</v>
      </c>
      <c r="L56" s="1">
        <v>37</v>
      </c>
      <c r="M56" s="17">
        <f t="shared" si="9"/>
        <v>45688</v>
      </c>
      <c r="N56" s="18">
        <f t="shared" si="15"/>
        <v>46162524.134051539</v>
      </c>
      <c r="O56" s="19">
        <f t="shared" si="3"/>
        <v>7.2833333333333333E-4</v>
      </c>
      <c r="P56" s="18">
        <f t="shared" si="4"/>
        <v>33621.705077634208</v>
      </c>
      <c r="Q56" s="18">
        <f t="shared" si="14"/>
        <v>130390.17736264622</v>
      </c>
      <c r="R56" s="18">
        <f t="shared" si="11"/>
        <v>96768.472285012016</v>
      </c>
      <c r="S56" s="18">
        <f t="shared" si="12"/>
        <v>46065755.661766529</v>
      </c>
      <c r="T56" s="19">
        <f t="shared" ref="T56:T119" si="17">T55</f>
        <v>8.7399999999999995E-3</v>
      </c>
    </row>
    <row r="57" spans="1:20" x14ac:dyDescent="0.5">
      <c r="A57" s="1">
        <v>38</v>
      </c>
      <c r="B57" s="3">
        <f t="shared" si="5"/>
        <v>45716</v>
      </c>
      <c r="C57" s="7">
        <f t="shared" si="6"/>
        <v>46065755.661766529</v>
      </c>
      <c r="D57" s="2">
        <f t="shared" si="1"/>
        <v>7.2833333333333333E-4</v>
      </c>
      <c r="E57" s="7">
        <f t="shared" si="2"/>
        <v>33551.225373653288</v>
      </c>
      <c r="F57" s="7">
        <f t="shared" si="13"/>
        <v>130390.17736264622</v>
      </c>
      <c r="G57" s="7">
        <f t="shared" si="7"/>
        <v>96838.951988992936</v>
      </c>
      <c r="H57" s="7">
        <f t="shared" si="8"/>
        <v>45968916.709777534</v>
      </c>
      <c r="I57" s="2">
        <f t="shared" si="16"/>
        <v>8.7399999999999995E-3</v>
      </c>
      <c r="L57" s="1">
        <v>38</v>
      </c>
      <c r="M57" s="3">
        <f t="shared" si="9"/>
        <v>45716</v>
      </c>
      <c r="N57" s="7">
        <f t="shared" si="15"/>
        <v>46065755.661766529</v>
      </c>
      <c r="O57" s="2">
        <f t="shared" si="3"/>
        <v>7.2833333333333333E-4</v>
      </c>
      <c r="P57" s="7">
        <f t="shared" si="4"/>
        <v>33551.225373653288</v>
      </c>
      <c r="Q57" s="7">
        <f t="shared" si="14"/>
        <v>130390.17736264622</v>
      </c>
      <c r="R57" s="7">
        <f t="shared" si="11"/>
        <v>96838.951988992936</v>
      </c>
      <c r="S57" s="7">
        <f t="shared" si="12"/>
        <v>45968916.709777534</v>
      </c>
      <c r="T57" s="2">
        <f t="shared" si="17"/>
        <v>8.7399999999999995E-3</v>
      </c>
    </row>
    <row r="58" spans="1:20" x14ac:dyDescent="0.5">
      <c r="A58" s="1">
        <v>39</v>
      </c>
      <c r="B58" s="3">
        <f t="shared" si="5"/>
        <v>45747</v>
      </c>
      <c r="C58" s="7">
        <f t="shared" si="6"/>
        <v>45968916.709777534</v>
      </c>
      <c r="D58" s="2">
        <f t="shared" si="1"/>
        <v>7.2833333333333333E-4</v>
      </c>
      <c r="E58" s="7">
        <f t="shared" si="2"/>
        <v>33480.694336954635</v>
      </c>
      <c r="F58" s="7">
        <f t="shared" si="13"/>
        <v>130390.17736264622</v>
      </c>
      <c r="G58" s="7">
        <f t="shared" si="7"/>
        <v>96909.483025691588</v>
      </c>
      <c r="H58" s="7">
        <f t="shared" si="8"/>
        <v>45872007.226751842</v>
      </c>
      <c r="I58" s="2">
        <f t="shared" si="16"/>
        <v>8.7399999999999995E-3</v>
      </c>
      <c r="L58" s="1">
        <v>39</v>
      </c>
      <c r="M58" s="3">
        <f t="shared" si="9"/>
        <v>45747</v>
      </c>
      <c r="N58" s="7">
        <f t="shared" si="15"/>
        <v>45968916.709777534</v>
      </c>
      <c r="O58" s="2">
        <f t="shared" si="3"/>
        <v>7.2833333333333333E-4</v>
      </c>
      <c r="P58" s="7">
        <f t="shared" si="4"/>
        <v>33480.694336954635</v>
      </c>
      <c r="Q58" s="7">
        <f t="shared" si="14"/>
        <v>130390.17736264622</v>
      </c>
      <c r="R58" s="7">
        <f t="shared" si="11"/>
        <v>96909.483025691588</v>
      </c>
      <c r="S58" s="7">
        <f t="shared" si="12"/>
        <v>45872007.226751842</v>
      </c>
      <c r="T58" s="2">
        <f t="shared" si="17"/>
        <v>8.7399999999999995E-3</v>
      </c>
    </row>
    <row r="59" spans="1:20" x14ac:dyDescent="0.5">
      <c r="A59" s="1">
        <v>40</v>
      </c>
      <c r="B59" s="3">
        <f t="shared" si="5"/>
        <v>45777</v>
      </c>
      <c r="C59" s="7">
        <f t="shared" si="6"/>
        <v>45872007.226751842</v>
      </c>
      <c r="D59" s="2">
        <f t="shared" si="1"/>
        <v>7.2833333333333333E-4</v>
      </c>
      <c r="E59" s="7">
        <f t="shared" si="2"/>
        <v>33410.111930150924</v>
      </c>
      <c r="F59" s="7">
        <f t="shared" si="13"/>
        <v>130390.17736264622</v>
      </c>
      <c r="G59" s="7">
        <f t="shared" si="7"/>
        <v>96980.065432495292</v>
      </c>
      <c r="H59" s="7">
        <f t="shared" si="8"/>
        <v>45775027.161319345</v>
      </c>
      <c r="I59" s="2">
        <f t="shared" si="16"/>
        <v>8.7399999999999995E-3</v>
      </c>
      <c r="L59" s="1">
        <v>40</v>
      </c>
      <c r="M59" s="3">
        <f t="shared" si="9"/>
        <v>45777</v>
      </c>
      <c r="N59" s="7">
        <f t="shared" si="15"/>
        <v>45872007.226751842</v>
      </c>
      <c r="O59" s="2">
        <f t="shared" si="3"/>
        <v>7.2833333333333333E-4</v>
      </c>
      <c r="P59" s="7">
        <f t="shared" si="4"/>
        <v>33410.111930150924</v>
      </c>
      <c r="Q59" s="7">
        <f t="shared" si="14"/>
        <v>130390.17736264622</v>
      </c>
      <c r="R59" s="7">
        <f t="shared" si="11"/>
        <v>96980.065432495292</v>
      </c>
      <c r="S59" s="7">
        <f t="shared" si="12"/>
        <v>45775027.161319345</v>
      </c>
      <c r="T59" s="2">
        <f t="shared" si="17"/>
        <v>8.7399999999999995E-3</v>
      </c>
    </row>
    <row r="60" spans="1:20" x14ac:dyDescent="0.5">
      <c r="A60" s="1">
        <v>41</v>
      </c>
      <c r="B60" s="3">
        <f t="shared" si="5"/>
        <v>45808</v>
      </c>
      <c r="C60" s="7">
        <f t="shared" si="6"/>
        <v>45775027.161319345</v>
      </c>
      <c r="D60" s="2">
        <f t="shared" si="1"/>
        <v>7.2833333333333333E-4</v>
      </c>
      <c r="E60" s="7">
        <f t="shared" si="2"/>
        <v>33339.478115827587</v>
      </c>
      <c r="F60" s="7">
        <f t="shared" si="13"/>
        <v>130390.17736264622</v>
      </c>
      <c r="G60" s="7">
        <f t="shared" si="7"/>
        <v>97050.699246818636</v>
      </c>
      <c r="H60" s="7">
        <f t="shared" si="8"/>
        <v>45677976.462072529</v>
      </c>
      <c r="I60" s="2">
        <f t="shared" si="16"/>
        <v>8.7399999999999995E-3</v>
      </c>
      <c r="L60" s="1">
        <v>41</v>
      </c>
      <c r="M60" s="3">
        <f t="shared" si="9"/>
        <v>45808</v>
      </c>
      <c r="N60" s="7">
        <f t="shared" si="15"/>
        <v>45775027.161319345</v>
      </c>
      <c r="O60" s="2">
        <f t="shared" si="3"/>
        <v>7.2833333333333333E-4</v>
      </c>
      <c r="P60" s="7">
        <f t="shared" si="4"/>
        <v>33339.478115827587</v>
      </c>
      <c r="Q60" s="7">
        <f t="shared" si="14"/>
        <v>130390.17736264622</v>
      </c>
      <c r="R60" s="7">
        <f t="shared" si="11"/>
        <v>97050.699246818636</v>
      </c>
      <c r="S60" s="7">
        <f t="shared" si="12"/>
        <v>45677976.462072529</v>
      </c>
      <c r="T60" s="2">
        <f t="shared" si="17"/>
        <v>8.7399999999999995E-3</v>
      </c>
    </row>
    <row r="61" spans="1:20" x14ac:dyDescent="0.5">
      <c r="A61" s="1">
        <v>42</v>
      </c>
      <c r="B61" s="3">
        <f t="shared" si="5"/>
        <v>45838</v>
      </c>
      <c r="C61" s="7">
        <f t="shared" si="6"/>
        <v>45677976.462072529</v>
      </c>
      <c r="D61" s="2">
        <f t="shared" si="1"/>
        <v>7.2833333333333333E-4</v>
      </c>
      <c r="E61" s="7">
        <f t="shared" si="2"/>
        <v>33268.792856542823</v>
      </c>
      <c r="F61" s="7">
        <f t="shared" si="13"/>
        <v>130390.17736264622</v>
      </c>
      <c r="G61" s="7">
        <f t="shared" si="7"/>
        <v>97121.384506103408</v>
      </c>
      <c r="H61" s="7">
        <f t="shared" si="8"/>
        <v>45580855.077566423</v>
      </c>
      <c r="I61" s="2">
        <f t="shared" si="16"/>
        <v>8.7399999999999995E-3</v>
      </c>
      <c r="L61" s="1">
        <v>42</v>
      </c>
      <c r="M61" s="3">
        <f t="shared" si="9"/>
        <v>45838</v>
      </c>
      <c r="N61" s="7">
        <f t="shared" si="15"/>
        <v>45677976.462072529</v>
      </c>
      <c r="O61" s="2">
        <f t="shared" si="3"/>
        <v>7.2833333333333333E-4</v>
      </c>
      <c r="P61" s="7">
        <f t="shared" si="4"/>
        <v>33268.792856542823</v>
      </c>
      <c r="Q61" s="7">
        <f t="shared" si="14"/>
        <v>130390.17736264622</v>
      </c>
      <c r="R61" s="7">
        <f t="shared" si="11"/>
        <v>97121.384506103408</v>
      </c>
      <c r="S61" s="7">
        <f t="shared" si="12"/>
        <v>45580855.077566423</v>
      </c>
      <c r="T61" s="2">
        <f t="shared" si="17"/>
        <v>8.7399999999999995E-3</v>
      </c>
    </row>
    <row r="62" spans="1:20" x14ac:dyDescent="0.5">
      <c r="A62" s="1">
        <v>43</v>
      </c>
      <c r="B62" s="3">
        <f t="shared" si="5"/>
        <v>45869</v>
      </c>
      <c r="C62" s="7">
        <f t="shared" si="6"/>
        <v>45580855.077566423</v>
      </c>
      <c r="D62" s="2">
        <f t="shared" si="1"/>
        <v>7.2833333333333333E-4</v>
      </c>
      <c r="E62" s="7">
        <f t="shared" si="2"/>
        <v>33198.056114827545</v>
      </c>
      <c r="F62" s="7">
        <f t="shared" si="13"/>
        <v>130390.17736264622</v>
      </c>
      <c r="G62" s="7">
        <f t="shared" si="7"/>
        <v>97192.121247818679</v>
      </c>
      <c r="H62" s="7">
        <f t="shared" si="8"/>
        <v>45483662.956318602</v>
      </c>
      <c r="I62" s="2">
        <f t="shared" si="16"/>
        <v>8.7399999999999995E-3</v>
      </c>
      <c r="L62" s="1">
        <v>43</v>
      </c>
      <c r="M62" s="3">
        <f t="shared" si="9"/>
        <v>45869</v>
      </c>
      <c r="N62" s="7">
        <f t="shared" si="15"/>
        <v>45580855.077566423</v>
      </c>
      <c r="O62" s="2">
        <f t="shared" si="3"/>
        <v>7.2833333333333333E-4</v>
      </c>
      <c r="P62" s="7">
        <f t="shared" si="4"/>
        <v>33198.056114827545</v>
      </c>
      <c r="Q62" s="7">
        <f t="shared" si="14"/>
        <v>130390.17736264622</v>
      </c>
      <c r="R62" s="7">
        <f t="shared" si="11"/>
        <v>97192.121247818679</v>
      </c>
      <c r="S62" s="7">
        <f t="shared" si="12"/>
        <v>45483662.956318602</v>
      </c>
      <c r="T62" s="2">
        <f t="shared" si="17"/>
        <v>8.7399999999999995E-3</v>
      </c>
    </row>
    <row r="63" spans="1:20" x14ac:dyDescent="0.5">
      <c r="A63" s="1">
        <v>44</v>
      </c>
      <c r="B63" s="3">
        <f t="shared" si="5"/>
        <v>45900</v>
      </c>
      <c r="C63" s="7">
        <f t="shared" si="6"/>
        <v>45483662.956318602</v>
      </c>
      <c r="D63" s="2">
        <f t="shared" si="1"/>
        <v>7.2833333333333333E-4</v>
      </c>
      <c r="E63" s="7">
        <f t="shared" si="2"/>
        <v>33127.267853185382</v>
      </c>
      <c r="F63" s="7">
        <f t="shared" si="13"/>
        <v>130390.17736264622</v>
      </c>
      <c r="G63" s="7">
        <f t="shared" si="7"/>
        <v>97262.909509460849</v>
      </c>
      <c r="H63" s="7">
        <f t="shared" si="8"/>
        <v>45386400.046809144</v>
      </c>
      <c r="I63" s="2">
        <f t="shared" si="16"/>
        <v>8.7399999999999995E-3</v>
      </c>
      <c r="L63" s="1">
        <v>44</v>
      </c>
      <c r="M63" s="3">
        <f t="shared" si="9"/>
        <v>45900</v>
      </c>
      <c r="N63" s="7">
        <f t="shared" si="15"/>
        <v>45483662.956318602</v>
      </c>
      <c r="O63" s="2">
        <f t="shared" si="3"/>
        <v>7.2833333333333333E-4</v>
      </c>
      <c r="P63" s="7">
        <f t="shared" si="4"/>
        <v>33127.267853185382</v>
      </c>
      <c r="Q63" s="7">
        <f t="shared" si="14"/>
        <v>130390.17736264622</v>
      </c>
      <c r="R63" s="7">
        <f t="shared" si="11"/>
        <v>97262.909509460849</v>
      </c>
      <c r="S63" s="7">
        <f t="shared" si="12"/>
        <v>45386400.046809144</v>
      </c>
      <c r="T63" s="2">
        <f t="shared" si="17"/>
        <v>8.7399999999999995E-3</v>
      </c>
    </row>
    <row r="64" spans="1:20" x14ac:dyDescent="0.5">
      <c r="A64" s="1">
        <v>45</v>
      </c>
      <c r="B64" s="21">
        <f t="shared" si="5"/>
        <v>45930</v>
      </c>
      <c r="C64" s="22">
        <f t="shared" si="6"/>
        <v>45386400.046809144</v>
      </c>
      <c r="D64" s="20">
        <f t="shared" si="1"/>
        <v>8.3333333333333339E-4</v>
      </c>
      <c r="E64" s="22">
        <f t="shared" si="2"/>
        <v>37822.000039007624</v>
      </c>
      <c r="F64" s="22">
        <f t="shared" si="13"/>
        <v>130390.17736264622</v>
      </c>
      <c r="G64" s="22">
        <f t="shared" si="7"/>
        <v>92568.177323638607</v>
      </c>
      <c r="H64" s="22">
        <f t="shared" si="8"/>
        <v>45293831.869485505</v>
      </c>
      <c r="I64" s="20">
        <v>0.01</v>
      </c>
      <c r="L64" s="1">
        <v>45</v>
      </c>
      <c r="M64" s="21">
        <f t="shared" si="9"/>
        <v>45930</v>
      </c>
      <c r="N64" s="22">
        <f t="shared" si="15"/>
        <v>45386400.046809144</v>
      </c>
      <c r="O64" s="20">
        <f t="shared" si="3"/>
        <v>8.3333333333333339E-4</v>
      </c>
      <c r="P64" s="22">
        <f t="shared" si="4"/>
        <v>37822.000039007624</v>
      </c>
      <c r="Q64" s="22">
        <f t="shared" si="14"/>
        <v>130390.17736264622</v>
      </c>
      <c r="R64" s="22">
        <f t="shared" si="11"/>
        <v>92568.177323638607</v>
      </c>
      <c r="S64" s="22">
        <f t="shared" si="12"/>
        <v>45293831.869485505</v>
      </c>
      <c r="T64" s="20">
        <v>0.01</v>
      </c>
    </row>
    <row r="65" spans="1:23" x14ac:dyDescent="0.5">
      <c r="A65" s="1">
        <v>46</v>
      </c>
      <c r="B65" s="3">
        <f t="shared" si="5"/>
        <v>45961</v>
      </c>
      <c r="C65" s="7">
        <f t="shared" si="6"/>
        <v>45293831.869485505</v>
      </c>
      <c r="D65" s="2">
        <f t="shared" si="1"/>
        <v>8.3333333333333339E-4</v>
      </c>
      <c r="E65" s="7">
        <f t="shared" si="2"/>
        <v>37744.859891237924</v>
      </c>
      <c r="F65" s="7">
        <f t="shared" si="13"/>
        <v>130390.17736264622</v>
      </c>
      <c r="G65" s="7">
        <f t="shared" si="7"/>
        <v>92645.3174714083</v>
      </c>
      <c r="H65" s="7">
        <f t="shared" si="8"/>
        <v>45201186.552014098</v>
      </c>
      <c r="I65" s="2">
        <f t="shared" si="16"/>
        <v>0.01</v>
      </c>
      <c r="L65" s="1">
        <v>46</v>
      </c>
      <c r="M65" s="3">
        <f t="shared" si="9"/>
        <v>45961</v>
      </c>
      <c r="N65" s="7">
        <f t="shared" si="15"/>
        <v>45293831.869485505</v>
      </c>
      <c r="O65" s="2">
        <f t="shared" si="3"/>
        <v>8.3333333333333339E-4</v>
      </c>
      <c r="P65" s="7">
        <f t="shared" si="4"/>
        <v>37744.859891237924</v>
      </c>
      <c r="Q65" s="7">
        <f t="shared" si="14"/>
        <v>130390.17736264622</v>
      </c>
      <c r="R65" s="7">
        <f t="shared" si="11"/>
        <v>92645.3174714083</v>
      </c>
      <c r="S65" s="7">
        <f t="shared" si="12"/>
        <v>45201186.552014098</v>
      </c>
      <c r="T65" s="2">
        <f t="shared" si="17"/>
        <v>0.01</v>
      </c>
    </row>
    <row r="66" spans="1:23" x14ac:dyDescent="0.5">
      <c r="A66" s="1">
        <v>47</v>
      </c>
      <c r="B66" s="3">
        <f t="shared" si="5"/>
        <v>45991</v>
      </c>
      <c r="C66" s="7">
        <f t="shared" si="6"/>
        <v>45201186.552014098</v>
      </c>
      <c r="D66" s="2">
        <f t="shared" si="1"/>
        <v>8.3333333333333339E-4</v>
      </c>
      <c r="E66" s="7">
        <f t="shared" si="2"/>
        <v>37667.655460011752</v>
      </c>
      <c r="F66" s="7">
        <f t="shared" si="13"/>
        <v>130390.17736264622</v>
      </c>
      <c r="G66" s="7">
        <f t="shared" si="7"/>
        <v>92722.521902634471</v>
      </c>
      <c r="H66" s="7">
        <f t="shared" si="8"/>
        <v>45108464.030111462</v>
      </c>
      <c r="I66" s="2">
        <f t="shared" si="16"/>
        <v>0.01</v>
      </c>
      <c r="L66" s="1">
        <v>47</v>
      </c>
      <c r="M66" s="3">
        <f t="shared" si="9"/>
        <v>45991</v>
      </c>
      <c r="N66" s="7">
        <f t="shared" si="15"/>
        <v>45201186.552014098</v>
      </c>
      <c r="O66" s="2">
        <f t="shared" si="3"/>
        <v>8.3333333333333339E-4</v>
      </c>
      <c r="P66" s="7">
        <f t="shared" si="4"/>
        <v>37667.655460011752</v>
      </c>
      <c r="Q66" s="7">
        <f t="shared" si="14"/>
        <v>130390.17736264622</v>
      </c>
      <c r="R66" s="7">
        <f t="shared" si="11"/>
        <v>92722.521902634471</v>
      </c>
      <c r="S66" s="7">
        <f t="shared" si="12"/>
        <v>45108464.030111462</v>
      </c>
      <c r="T66" s="2">
        <f t="shared" si="17"/>
        <v>0.01</v>
      </c>
    </row>
    <row r="67" spans="1:23" x14ac:dyDescent="0.5">
      <c r="A67" s="1">
        <v>48</v>
      </c>
      <c r="B67" s="3">
        <f t="shared" si="5"/>
        <v>46022</v>
      </c>
      <c r="C67" s="7">
        <f t="shared" si="6"/>
        <v>45108464.030111462</v>
      </c>
      <c r="D67" s="2">
        <f t="shared" si="1"/>
        <v>8.3333333333333339E-4</v>
      </c>
      <c r="E67" s="7">
        <f t="shared" si="2"/>
        <v>37590.386691759551</v>
      </c>
      <c r="F67" s="7">
        <f t="shared" si="13"/>
        <v>130390.17736264622</v>
      </c>
      <c r="G67" s="7">
        <f t="shared" si="7"/>
        <v>92799.790670886665</v>
      </c>
      <c r="H67" s="7">
        <f t="shared" si="8"/>
        <v>45015664.239440575</v>
      </c>
      <c r="I67" s="2">
        <f t="shared" si="16"/>
        <v>0.01</v>
      </c>
      <c r="L67" s="1">
        <v>48</v>
      </c>
      <c r="M67" s="3">
        <f t="shared" si="9"/>
        <v>46022</v>
      </c>
      <c r="N67" s="7">
        <f t="shared" si="15"/>
        <v>45108464.030111462</v>
      </c>
      <c r="O67" s="2">
        <f t="shared" si="3"/>
        <v>8.3333333333333339E-4</v>
      </c>
      <c r="P67" s="7">
        <f t="shared" si="4"/>
        <v>37590.386691759551</v>
      </c>
      <c r="Q67" s="7">
        <f t="shared" si="14"/>
        <v>130390.17736264622</v>
      </c>
      <c r="R67" s="7">
        <f t="shared" si="11"/>
        <v>92799.790670886665</v>
      </c>
      <c r="S67" s="7">
        <f t="shared" si="12"/>
        <v>45015664.239440575</v>
      </c>
      <c r="T67" s="2">
        <f t="shared" si="17"/>
        <v>0.01</v>
      </c>
    </row>
    <row r="68" spans="1:23" x14ac:dyDescent="0.5">
      <c r="A68" s="1">
        <v>49</v>
      </c>
      <c r="B68" s="3">
        <f t="shared" si="5"/>
        <v>46053</v>
      </c>
      <c r="C68" s="7">
        <f t="shared" si="6"/>
        <v>45015664.239440575</v>
      </c>
      <c r="D68" s="2">
        <f t="shared" si="1"/>
        <v>8.3333333333333339E-4</v>
      </c>
      <c r="E68" s="7">
        <f t="shared" si="2"/>
        <v>37513.053532867147</v>
      </c>
      <c r="F68" s="7">
        <f t="shared" si="13"/>
        <v>130390.17736264622</v>
      </c>
      <c r="G68" s="7">
        <f t="shared" si="7"/>
        <v>92877.12382977907</v>
      </c>
      <c r="H68" s="7">
        <f t="shared" si="8"/>
        <v>44922787.115610793</v>
      </c>
      <c r="I68" s="2">
        <f t="shared" si="16"/>
        <v>0.01</v>
      </c>
      <c r="L68" s="1">
        <v>49</v>
      </c>
      <c r="M68" s="3">
        <f t="shared" si="9"/>
        <v>46053</v>
      </c>
      <c r="N68" s="7">
        <f t="shared" si="15"/>
        <v>45015664.239440575</v>
      </c>
      <c r="O68" s="2">
        <f t="shared" si="3"/>
        <v>8.3333333333333339E-4</v>
      </c>
      <c r="P68" s="7">
        <f t="shared" si="4"/>
        <v>37513.053532867147</v>
      </c>
      <c r="Q68" s="7">
        <f t="shared" si="14"/>
        <v>130390.17736264622</v>
      </c>
      <c r="R68" s="7">
        <f t="shared" si="11"/>
        <v>92877.12382977907</v>
      </c>
      <c r="S68" s="7">
        <f t="shared" si="12"/>
        <v>44922787.115610793</v>
      </c>
      <c r="T68" s="2">
        <f t="shared" si="17"/>
        <v>0.01</v>
      </c>
    </row>
    <row r="69" spans="1:23" x14ac:dyDescent="0.5">
      <c r="A69" s="1">
        <v>50</v>
      </c>
      <c r="B69" s="3">
        <f t="shared" si="5"/>
        <v>46081</v>
      </c>
      <c r="C69" s="7">
        <f t="shared" si="6"/>
        <v>44922787.115610793</v>
      </c>
      <c r="D69" s="2">
        <f t="shared" si="1"/>
        <v>8.3333333333333339E-4</v>
      </c>
      <c r="E69" s="7">
        <f t="shared" si="2"/>
        <v>37435.65592967566</v>
      </c>
      <c r="F69" s="7">
        <f t="shared" si="13"/>
        <v>130390.17736264622</v>
      </c>
      <c r="G69" s="7">
        <f t="shared" si="7"/>
        <v>92954.521432970563</v>
      </c>
      <c r="H69" s="7">
        <f t="shared" si="8"/>
        <v>44829832.59417782</v>
      </c>
      <c r="I69" s="2">
        <f t="shared" si="16"/>
        <v>0.01</v>
      </c>
      <c r="L69" s="1">
        <v>50</v>
      </c>
      <c r="M69" s="3">
        <f t="shared" si="9"/>
        <v>46081</v>
      </c>
      <c r="N69" s="7">
        <f t="shared" si="15"/>
        <v>44922787.115610793</v>
      </c>
      <c r="O69" s="2">
        <f t="shared" si="3"/>
        <v>8.3333333333333339E-4</v>
      </c>
      <c r="P69" s="7">
        <f t="shared" si="4"/>
        <v>37435.65592967566</v>
      </c>
      <c r="Q69" s="7">
        <f t="shared" si="14"/>
        <v>130390.17736264622</v>
      </c>
      <c r="R69" s="7">
        <f t="shared" si="11"/>
        <v>92954.521432970563</v>
      </c>
      <c r="S69" s="7">
        <f t="shared" si="12"/>
        <v>44829832.59417782</v>
      </c>
      <c r="T69" s="2">
        <f t="shared" si="17"/>
        <v>0.01</v>
      </c>
    </row>
    <row r="70" spans="1:23" x14ac:dyDescent="0.5">
      <c r="A70" s="1">
        <v>51</v>
      </c>
      <c r="B70" s="3">
        <f t="shared" si="5"/>
        <v>46112</v>
      </c>
      <c r="C70" s="7">
        <f t="shared" si="6"/>
        <v>44829832.59417782</v>
      </c>
      <c r="D70" s="2">
        <f t="shared" si="1"/>
        <v>8.3333333333333339E-4</v>
      </c>
      <c r="E70" s="7">
        <f t="shared" si="2"/>
        <v>37358.193828481519</v>
      </c>
      <c r="F70" s="7">
        <f t="shared" si="13"/>
        <v>130390.17736264622</v>
      </c>
      <c r="G70" s="7">
        <f t="shared" si="7"/>
        <v>93031.983534164698</v>
      </c>
      <c r="H70" s="7">
        <f t="shared" si="8"/>
        <v>44736800.610643655</v>
      </c>
      <c r="I70" s="2">
        <f t="shared" si="16"/>
        <v>0.01</v>
      </c>
      <c r="L70" s="1">
        <v>51</v>
      </c>
      <c r="M70" s="3">
        <f t="shared" si="9"/>
        <v>46112</v>
      </c>
      <c r="N70" s="7">
        <f t="shared" si="15"/>
        <v>44829832.59417782</v>
      </c>
      <c r="O70" s="2">
        <f t="shared" si="3"/>
        <v>8.3333333333333339E-4</v>
      </c>
      <c r="P70" s="7">
        <f t="shared" si="4"/>
        <v>37358.193828481519</v>
      </c>
      <c r="Q70" s="7">
        <f t="shared" si="14"/>
        <v>130390.17736264622</v>
      </c>
      <c r="R70" s="7">
        <f t="shared" si="11"/>
        <v>93031.983534164698</v>
      </c>
      <c r="S70" s="7">
        <f t="shared" si="12"/>
        <v>44736800.610643655</v>
      </c>
      <c r="T70" s="2">
        <f t="shared" si="17"/>
        <v>0.01</v>
      </c>
    </row>
    <row r="71" spans="1:23" x14ac:dyDescent="0.5">
      <c r="A71" s="1">
        <v>52</v>
      </c>
      <c r="B71" s="3">
        <f t="shared" si="5"/>
        <v>46142</v>
      </c>
      <c r="C71" s="7">
        <f t="shared" si="6"/>
        <v>44736800.610643655</v>
      </c>
      <c r="D71" s="2">
        <f t="shared" si="1"/>
        <v>8.3333333333333339E-4</v>
      </c>
      <c r="E71" s="7">
        <f t="shared" si="2"/>
        <v>37280.667175536379</v>
      </c>
      <c r="F71" s="7">
        <f t="shared" si="13"/>
        <v>130390.17736264622</v>
      </c>
      <c r="G71" s="7">
        <f t="shared" si="7"/>
        <v>93109.510187109845</v>
      </c>
      <c r="H71" s="7">
        <f t="shared" si="8"/>
        <v>44643691.100456543</v>
      </c>
      <c r="I71" s="2">
        <f t="shared" si="16"/>
        <v>0.01</v>
      </c>
      <c r="L71" s="1">
        <v>52</v>
      </c>
      <c r="M71" s="3">
        <f t="shared" si="9"/>
        <v>46142</v>
      </c>
      <c r="N71" s="7">
        <f t="shared" si="15"/>
        <v>44736800.610643655</v>
      </c>
      <c r="O71" s="2">
        <f t="shared" si="3"/>
        <v>8.3333333333333339E-4</v>
      </c>
      <c r="P71" s="7">
        <f t="shared" si="4"/>
        <v>37280.667175536379</v>
      </c>
      <c r="Q71" s="7">
        <f t="shared" si="14"/>
        <v>130390.17736264622</v>
      </c>
      <c r="R71" s="7">
        <f t="shared" si="11"/>
        <v>93109.510187109845</v>
      </c>
      <c r="S71" s="7">
        <f t="shared" si="12"/>
        <v>44643691.100456543</v>
      </c>
      <c r="T71" s="2">
        <f t="shared" si="17"/>
        <v>0.01</v>
      </c>
    </row>
    <row r="72" spans="1:23" x14ac:dyDescent="0.5">
      <c r="A72" s="1">
        <v>53</v>
      </c>
      <c r="B72" s="3">
        <f t="shared" si="5"/>
        <v>46173</v>
      </c>
      <c r="C72" s="7">
        <f t="shared" si="6"/>
        <v>44643691.100456543</v>
      </c>
      <c r="D72" s="2">
        <f t="shared" si="1"/>
        <v>8.3333333333333339E-4</v>
      </c>
      <c r="E72" s="7">
        <f t="shared" si="2"/>
        <v>37203.075917047121</v>
      </c>
      <c r="F72" s="7">
        <f t="shared" si="13"/>
        <v>130390.17736264622</v>
      </c>
      <c r="G72" s="7">
        <f t="shared" si="7"/>
        <v>93187.10144559911</v>
      </c>
      <c r="H72" s="7">
        <f t="shared" si="8"/>
        <v>44550503.999010943</v>
      </c>
      <c r="I72" s="2">
        <f t="shared" si="16"/>
        <v>0.01</v>
      </c>
      <c r="L72" s="1">
        <v>53</v>
      </c>
      <c r="M72" s="3">
        <f t="shared" si="9"/>
        <v>46173</v>
      </c>
      <c r="N72" s="7">
        <f t="shared" si="15"/>
        <v>44643691.100456543</v>
      </c>
      <c r="O72" s="2">
        <f t="shared" si="3"/>
        <v>8.3333333333333339E-4</v>
      </c>
      <c r="P72" s="7">
        <f t="shared" si="4"/>
        <v>37203.075917047121</v>
      </c>
      <c r="Q72" s="7">
        <f t="shared" si="14"/>
        <v>130390.17736264622</v>
      </c>
      <c r="R72" s="7">
        <f t="shared" si="11"/>
        <v>93187.10144559911</v>
      </c>
      <c r="S72" s="7">
        <f t="shared" si="12"/>
        <v>44550503.999010943</v>
      </c>
      <c r="T72" s="2">
        <f t="shared" si="17"/>
        <v>0.01</v>
      </c>
    </row>
    <row r="73" spans="1:23" x14ac:dyDescent="0.5">
      <c r="A73" s="1">
        <v>54</v>
      </c>
      <c r="B73" s="3">
        <f t="shared" si="5"/>
        <v>46203</v>
      </c>
      <c r="C73" s="7">
        <f t="shared" si="6"/>
        <v>44550503.999010943</v>
      </c>
      <c r="D73" s="2">
        <f t="shared" si="1"/>
        <v>8.3333333333333339E-4</v>
      </c>
      <c r="E73" s="7">
        <f t="shared" si="2"/>
        <v>37125.419999175785</v>
      </c>
      <c r="F73" s="7">
        <f t="shared" si="13"/>
        <v>130390.17736264622</v>
      </c>
      <c r="G73" s="7">
        <f t="shared" si="7"/>
        <v>93264.757363470446</v>
      </c>
      <c r="H73" s="7">
        <f t="shared" si="8"/>
        <v>44457239.241647474</v>
      </c>
      <c r="I73" s="2">
        <f t="shared" si="16"/>
        <v>0.01</v>
      </c>
      <c r="L73" s="1">
        <v>54</v>
      </c>
      <c r="M73" s="3">
        <f t="shared" si="9"/>
        <v>46203</v>
      </c>
      <c r="N73" s="7">
        <f t="shared" si="15"/>
        <v>44550503.999010943</v>
      </c>
      <c r="O73" s="2">
        <f t="shared" si="3"/>
        <v>8.3333333333333339E-4</v>
      </c>
      <c r="P73" s="7">
        <f t="shared" si="4"/>
        <v>37125.419999175785</v>
      </c>
      <c r="Q73" s="7">
        <f t="shared" si="14"/>
        <v>130390.17736264622</v>
      </c>
      <c r="R73" s="7">
        <f t="shared" si="11"/>
        <v>93264.757363470446</v>
      </c>
      <c r="S73" s="7">
        <f t="shared" si="12"/>
        <v>44457239.241647474</v>
      </c>
      <c r="T73" s="2">
        <f t="shared" si="17"/>
        <v>0.01</v>
      </c>
    </row>
    <row r="74" spans="1:23" x14ac:dyDescent="0.5">
      <c r="A74" s="1">
        <v>55</v>
      </c>
      <c r="B74" s="3">
        <f t="shared" si="5"/>
        <v>46234</v>
      </c>
      <c r="C74" s="7">
        <f t="shared" si="6"/>
        <v>44457239.241647474</v>
      </c>
      <c r="D74" s="2">
        <f t="shared" si="1"/>
        <v>8.3333333333333339E-4</v>
      </c>
      <c r="E74" s="7">
        <f t="shared" si="2"/>
        <v>37047.699368039568</v>
      </c>
      <c r="F74" s="7">
        <f t="shared" si="13"/>
        <v>130390.17736264622</v>
      </c>
      <c r="G74" s="7">
        <f t="shared" si="7"/>
        <v>93342.477994606656</v>
      </c>
      <c r="H74" s="7">
        <f t="shared" si="8"/>
        <v>44363896.763652869</v>
      </c>
      <c r="I74" s="2">
        <f t="shared" si="16"/>
        <v>0.01</v>
      </c>
      <c r="L74" s="1">
        <v>55</v>
      </c>
      <c r="M74" s="3">
        <f t="shared" si="9"/>
        <v>46234</v>
      </c>
      <c r="N74" s="7">
        <f t="shared" si="15"/>
        <v>44457239.241647474</v>
      </c>
      <c r="O74" s="2">
        <f t="shared" si="3"/>
        <v>8.3333333333333339E-4</v>
      </c>
      <c r="P74" s="7">
        <f t="shared" si="4"/>
        <v>37047.699368039568</v>
      </c>
      <c r="Q74" s="7">
        <f t="shared" si="14"/>
        <v>130390.17736264622</v>
      </c>
      <c r="R74" s="7">
        <f t="shared" si="11"/>
        <v>93342.477994606656</v>
      </c>
      <c r="S74" s="7">
        <f t="shared" si="12"/>
        <v>44363896.763652869</v>
      </c>
      <c r="T74" s="2">
        <f t="shared" si="17"/>
        <v>0.01</v>
      </c>
    </row>
    <row r="75" spans="1:23" x14ac:dyDescent="0.5">
      <c r="A75" s="1">
        <v>56</v>
      </c>
      <c r="B75" s="3">
        <f t="shared" si="5"/>
        <v>46265</v>
      </c>
      <c r="C75" s="7">
        <f t="shared" si="6"/>
        <v>44363896.763652869</v>
      </c>
      <c r="D75" s="2">
        <f t="shared" si="1"/>
        <v>8.3333333333333339E-4</v>
      </c>
      <c r="E75" s="7">
        <f t="shared" si="2"/>
        <v>36969.913969710724</v>
      </c>
      <c r="F75" s="7">
        <f t="shared" si="13"/>
        <v>130390.17736264622</v>
      </c>
      <c r="G75" s="7">
        <f t="shared" si="7"/>
        <v>93420.263392935507</v>
      </c>
      <c r="H75" s="7">
        <f t="shared" si="8"/>
        <v>44270476.500259936</v>
      </c>
      <c r="I75" s="2">
        <f t="shared" si="16"/>
        <v>0.01</v>
      </c>
      <c r="L75" s="1">
        <v>56</v>
      </c>
      <c r="M75" s="3">
        <f t="shared" si="9"/>
        <v>46265</v>
      </c>
      <c r="N75" s="7">
        <f t="shared" si="15"/>
        <v>44363896.763652869</v>
      </c>
      <c r="O75" s="2">
        <f t="shared" si="3"/>
        <v>8.3333333333333339E-4</v>
      </c>
      <c r="P75" s="7">
        <f t="shared" si="4"/>
        <v>36969.913969710724</v>
      </c>
      <c r="Q75" s="7">
        <f t="shared" si="14"/>
        <v>130390.17736264622</v>
      </c>
      <c r="R75" s="7">
        <f t="shared" si="11"/>
        <v>93420.263392935507</v>
      </c>
      <c r="S75" s="7">
        <f t="shared" si="12"/>
        <v>44270476.500259936</v>
      </c>
      <c r="T75" s="2">
        <f t="shared" si="17"/>
        <v>0.01</v>
      </c>
    </row>
    <row r="76" spans="1:23" x14ac:dyDescent="0.5">
      <c r="A76" s="1">
        <v>57</v>
      </c>
      <c r="B76" s="3">
        <f t="shared" si="5"/>
        <v>46295</v>
      </c>
      <c r="C76" s="7">
        <f t="shared" si="6"/>
        <v>44270476.500259936</v>
      </c>
      <c r="D76" s="2">
        <f t="shared" si="1"/>
        <v>8.3333333333333339E-4</v>
      </c>
      <c r="E76" s="7">
        <f t="shared" si="2"/>
        <v>36892.063750216614</v>
      </c>
      <c r="F76" s="7">
        <f t="shared" si="13"/>
        <v>130390.17736264622</v>
      </c>
      <c r="G76" s="7">
        <f t="shared" si="7"/>
        <v>93498.113612429617</v>
      </c>
      <c r="H76" s="7">
        <f t="shared" si="8"/>
        <v>44176978.386647508</v>
      </c>
      <c r="I76" s="2">
        <f t="shared" si="16"/>
        <v>0.01</v>
      </c>
      <c r="L76" s="1">
        <v>57</v>
      </c>
      <c r="M76" s="3">
        <f t="shared" si="9"/>
        <v>46295</v>
      </c>
      <c r="N76" s="7">
        <f t="shared" si="15"/>
        <v>44270476.500259936</v>
      </c>
      <c r="O76" s="2">
        <f t="shared" si="3"/>
        <v>8.3333333333333339E-4</v>
      </c>
      <c r="P76" s="7">
        <f t="shared" si="4"/>
        <v>36892.063750216614</v>
      </c>
      <c r="Q76" s="7">
        <f t="shared" si="14"/>
        <v>130390.17736264622</v>
      </c>
      <c r="R76" s="7">
        <f t="shared" si="11"/>
        <v>93498.113612429617</v>
      </c>
      <c r="S76" s="7">
        <f t="shared" si="12"/>
        <v>44176978.386647508</v>
      </c>
      <c r="T76" s="2">
        <f t="shared" si="17"/>
        <v>0.01</v>
      </c>
    </row>
    <row r="77" spans="1:23" x14ac:dyDescent="0.5">
      <c r="A77" s="1">
        <v>58</v>
      </c>
      <c r="B77" s="3">
        <f t="shared" si="5"/>
        <v>46326</v>
      </c>
      <c r="C77" s="7">
        <f t="shared" si="6"/>
        <v>44176978.386647508</v>
      </c>
      <c r="D77" s="2">
        <f t="shared" si="1"/>
        <v>8.3333333333333339E-4</v>
      </c>
      <c r="E77" s="7">
        <f t="shared" si="2"/>
        <v>36814.14865553959</v>
      </c>
      <c r="F77" s="7">
        <f t="shared" si="13"/>
        <v>130390.17736264622</v>
      </c>
      <c r="G77" s="7">
        <f t="shared" si="7"/>
        <v>93576.028707106627</v>
      </c>
      <c r="H77" s="7">
        <f t="shared" si="8"/>
        <v>44083402.357940398</v>
      </c>
      <c r="I77" s="2">
        <v>0.01</v>
      </c>
      <c r="L77" s="1">
        <v>58</v>
      </c>
      <c r="M77" s="3">
        <f t="shared" si="9"/>
        <v>46326</v>
      </c>
      <c r="N77" s="7">
        <f t="shared" si="15"/>
        <v>44176978.386647508</v>
      </c>
      <c r="O77" s="2">
        <f t="shared" si="3"/>
        <v>8.3333333333333339E-4</v>
      </c>
      <c r="P77" s="7">
        <f t="shared" si="4"/>
        <v>36814.14865553959</v>
      </c>
      <c r="Q77" s="7">
        <f t="shared" si="14"/>
        <v>130390.17736264622</v>
      </c>
      <c r="R77" s="7">
        <f t="shared" si="11"/>
        <v>93576.028707106627</v>
      </c>
      <c r="S77" s="7">
        <f t="shared" si="12"/>
        <v>44083402.357940398</v>
      </c>
      <c r="T77" s="2">
        <v>0.01</v>
      </c>
    </row>
    <row r="78" spans="1:23" x14ac:dyDescent="0.5">
      <c r="A78" s="1">
        <v>59</v>
      </c>
      <c r="B78" s="3">
        <f t="shared" si="5"/>
        <v>46356</v>
      </c>
      <c r="C78" s="7">
        <f t="shared" si="6"/>
        <v>44083402.357940398</v>
      </c>
      <c r="D78" s="2">
        <f t="shared" si="1"/>
        <v>8.3333333333333339E-4</v>
      </c>
      <c r="E78" s="7">
        <f t="shared" si="2"/>
        <v>36736.168631617002</v>
      </c>
      <c r="F78" s="7">
        <f t="shared" si="13"/>
        <v>130390.17736264622</v>
      </c>
      <c r="G78" s="7">
        <f t="shared" si="7"/>
        <v>93654.008731029229</v>
      </c>
      <c r="H78" s="7">
        <f t="shared" si="8"/>
        <v>43989748.349209368</v>
      </c>
      <c r="I78" s="2">
        <f t="shared" si="16"/>
        <v>0.01</v>
      </c>
      <c r="L78" s="1">
        <v>59</v>
      </c>
      <c r="M78" s="3">
        <f t="shared" si="9"/>
        <v>46356</v>
      </c>
      <c r="N78" s="7">
        <f t="shared" si="15"/>
        <v>44083402.357940398</v>
      </c>
      <c r="O78" s="2">
        <f t="shared" si="3"/>
        <v>8.3333333333333339E-4</v>
      </c>
      <c r="P78" s="7">
        <f t="shared" si="4"/>
        <v>36736.168631617002</v>
      </c>
      <c r="Q78" s="7">
        <f t="shared" si="14"/>
        <v>130390.17736264622</v>
      </c>
      <c r="R78" s="7">
        <f t="shared" si="11"/>
        <v>93654.008731029229</v>
      </c>
      <c r="S78" s="7">
        <f t="shared" si="12"/>
        <v>43989748.349209368</v>
      </c>
      <c r="T78" s="2">
        <f t="shared" si="17"/>
        <v>0.01</v>
      </c>
    </row>
    <row r="79" spans="1:23" x14ac:dyDescent="0.5">
      <c r="A79" s="1">
        <v>60</v>
      </c>
      <c r="B79" s="3">
        <f t="shared" si="5"/>
        <v>46387</v>
      </c>
      <c r="C79" s="7">
        <f t="shared" si="6"/>
        <v>43989748.349209368</v>
      </c>
      <c r="D79" s="2">
        <f t="shared" si="1"/>
        <v>8.3333333333333339E-4</v>
      </c>
      <c r="E79" s="7">
        <f t="shared" si="2"/>
        <v>36658.12362434114</v>
      </c>
      <c r="F79" s="7">
        <f t="shared" si="13"/>
        <v>130390.17736264622</v>
      </c>
      <c r="G79" s="7">
        <f t="shared" si="7"/>
        <v>93732.053738305083</v>
      </c>
      <c r="H79" s="7">
        <f t="shared" si="8"/>
        <v>43896016.295471065</v>
      </c>
      <c r="I79" s="2">
        <f t="shared" si="16"/>
        <v>0.01</v>
      </c>
      <c r="L79" s="1">
        <v>60</v>
      </c>
      <c r="M79" s="3">
        <f t="shared" si="9"/>
        <v>46387</v>
      </c>
      <c r="N79" s="7">
        <f t="shared" si="15"/>
        <v>43989748.349209368</v>
      </c>
      <c r="O79" s="2">
        <f t="shared" si="3"/>
        <v>8.3333333333333339E-4</v>
      </c>
      <c r="P79" s="7">
        <f t="shared" si="4"/>
        <v>36658.12362434114</v>
      </c>
      <c r="Q79" s="7">
        <f t="shared" si="14"/>
        <v>130390.17736264622</v>
      </c>
      <c r="R79" s="7">
        <f t="shared" si="11"/>
        <v>93732.053738305083</v>
      </c>
      <c r="S79" s="7">
        <f t="shared" si="12"/>
        <v>43896016.295471065</v>
      </c>
      <c r="T79" s="2">
        <f t="shared" si="17"/>
        <v>0.01</v>
      </c>
    </row>
    <row r="80" spans="1:23" x14ac:dyDescent="0.5">
      <c r="A80" s="1">
        <v>61</v>
      </c>
      <c r="B80" s="14">
        <f t="shared" si="5"/>
        <v>46418</v>
      </c>
      <c r="C80" s="15">
        <f t="shared" si="6"/>
        <v>43896016.295471065</v>
      </c>
      <c r="D80" s="16">
        <f t="shared" si="1"/>
        <v>1.0416666666666667E-3</v>
      </c>
      <c r="E80" s="15">
        <f t="shared" si="2"/>
        <v>45725.016974449027</v>
      </c>
      <c r="F80" s="15">
        <f>J80</f>
        <v>146284.2134796615</v>
      </c>
      <c r="G80" s="15">
        <f t="shared" si="7"/>
        <v>100559.19650521247</v>
      </c>
      <c r="H80" s="15">
        <f t="shared" si="8"/>
        <v>43795457.098965853</v>
      </c>
      <c r="I80" s="16">
        <f>B8</f>
        <v>1.2500000000000001E-2</v>
      </c>
      <c r="J80" s="15">
        <f>-1*PMT(D80,(420-A79),H79)</f>
        <v>146284.2134796615</v>
      </c>
      <c r="K80" s="7">
        <f>SUM($F$20:F80)</f>
        <v>7969694.8552384311</v>
      </c>
      <c r="L80" s="1">
        <v>61</v>
      </c>
      <c r="M80" s="14">
        <f t="shared" si="9"/>
        <v>46418</v>
      </c>
      <c r="N80" s="15">
        <f t="shared" si="15"/>
        <v>43896016.295471065</v>
      </c>
      <c r="O80" s="16">
        <f t="shared" si="3"/>
        <v>8.7500000000000002E-4</v>
      </c>
      <c r="P80" s="15">
        <f t="shared" si="4"/>
        <v>38409.01425853718</v>
      </c>
      <c r="Q80" s="15">
        <f>U80</f>
        <v>142197.3583183579</v>
      </c>
      <c r="R80" s="15">
        <f t="shared" si="11"/>
        <v>103788.34405982072</v>
      </c>
      <c r="S80" s="15">
        <f t="shared" si="12"/>
        <v>43792227.951411247</v>
      </c>
      <c r="T80" s="16">
        <f>M8</f>
        <v>1.0500000000000001E-2</v>
      </c>
      <c r="U80" s="15">
        <f>-1*PMT(O80,(420-L79),S79)</f>
        <v>142197.3583183579</v>
      </c>
      <c r="V80" s="7">
        <f>SUM($Q$20:Q80)+$P$14</f>
        <v>9251904.4237593748</v>
      </c>
      <c r="W80" s="7">
        <f>K80-V80</f>
        <v>-1282209.5685209436</v>
      </c>
    </row>
    <row r="81" spans="1:23" x14ac:dyDescent="0.5">
      <c r="A81" s="1">
        <v>62</v>
      </c>
      <c r="B81" s="3">
        <f t="shared" si="5"/>
        <v>46446</v>
      </c>
      <c r="C81" s="7">
        <f t="shared" si="6"/>
        <v>43795457.098965853</v>
      </c>
      <c r="D81" s="2">
        <f t="shared" si="1"/>
        <v>1.0416666666666667E-3</v>
      </c>
      <c r="E81" s="7">
        <f t="shared" si="2"/>
        <v>45620.26781142276</v>
      </c>
      <c r="F81" s="7">
        <f>$F$80</f>
        <v>146284.2134796615</v>
      </c>
      <c r="G81" s="7">
        <f t="shared" si="7"/>
        <v>100663.94566823874</v>
      </c>
      <c r="H81" s="7">
        <f t="shared" si="8"/>
        <v>43694793.153297618</v>
      </c>
      <c r="I81" s="2">
        <f t="shared" si="16"/>
        <v>1.2500000000000001E-2</v>
      </c>
      <c r="K81" s="7">
        <f>SUM($F$20:F81)</f>
        <v>8115979.0687180925</v>
      </c>
      <c r="L81" s="1">
        <v>62</v>
      </c>
      <c r="M81" s="3">
        <f t="shared" si="9"/>
        <v>46446</v>
      </c>
      <c r="N81" s="7">
        <f t="shared" si="15"/>
        <v>43792227.951411247</v>
      </c>
      <c r="O81" s="2">
        <f t="shared" si="3"/>
        <v>8.7500000000000002E-4</v>
      </c>
      <c r="P81" s="7">
        <f t="shared" si="4"/>
        <v>38318.199457484843</v>
      </c>
      <c r="Q81" s="7">
        <f>$F$80</f>
        <v>146284.2134796615</v>
      </c>
      <c r="R81" s="7">
        <f t="shared" si="11"/>
        <v>107966.01402217665</v>
      </c>
      <c r="S81" s="7">
        <f t="shared" si="12"/>
        <v>43684261.937389068</v>
      </c>
      <c r="T81" s="2">
        <f t="shared" si="17"/>
        <v>1.0500000000000001E-2</v>
      </c>
      <c r="V81" s="7">
        <f>SUM($Q$20:Q81)+$P$14</f>
        <v>9398188.6372390371</v>
      </c>
      <c r="W81" s="7">
        <f t="shared" ref="W81:W144" si="18">K81-V81</f>
        <v>-1282209.5685209446</v>
      </c>
    </row>
    <row r="82" spans="1:23" x14ac:dyDescent="0.5">
      <c r="A82" s="1">
        <v>63</v>
      </c>
      <c r="B82" s="3">
        <f t="shared" si="5"/>
        <v>46477</v>
      </c>
      <c r="C82" s="7">
        <f t="shared" si="6"/>
        <v>43694793.153297618</v>
      </c>
      <c r="D82" s="2">
        <f t="shared" si="1"/>
        <v>1.0416666666666667E-3</v>
      </c>
      <c r="E82" s="7">
        <f t="shared" si="2"/>
        <v>45515.409534685015</v>
      </c>
      <c r="F82" s="7">
        <f t="shared" ref="F82:F139" si="19">$F$80</f>
        <v>146284.2134796615</v>
      </c>
      <c r="G82" s="7">
        <f t="shared" si="7"/>
        <v>100768.80394497648</v>
      </c>
      <c r="H82" s="7">
        <f t="shared" si="8"/>
        <v>43594024.349352643</v>
      </c>
      <c r="I82" s="2">
        <f t="shared" si="16"/>
        <v>1.2500000000000001E-2</v>
      </c>
      <c r="K82" s="7">
        <f>SUM($F$20:F82)</f>
        <v>8262263.2821977539</v>
      </c>
      <c r="L82" s="1">
        <v>63</v>
      </c>
      <c r="M82" s="3">
        <f t="shared" si="9"/>
        <v>46477</v>
      </c>
      <c r="N82" s="7">
        <f t="shared" si="15"/>
        <v>43684261.937389068</v>
      </c>
      <c r="O82" s="2">
        <f t="shared" si="3"/>
        <v>8.7500000000000002E-4</v>
      </c>
      <c r="P82" s="7">
        <f t="shared" si="4"/>
        <v>38223.729195215434</v>
      </c>
      <c r="Q82" s="7">
        <f t="shared" ref="Q82:Q139" si="20">$F$80</f>
        <v>146284.2134796615</v>
      </c>
      <c r="R82" s="7">
        <f t="shared" si="11"/>
        <v>108060.48428444607</v>
      </c>
      <c r="S82" s="7">
        <f t="shared" si="12"/>
        <v>43576201.453104623</v>
      </c>
      <c r="T82" s="2">
        <f t="shared" si="17"/>
        <v>1.0500000000000001E-2</v>
      </c>
      <c r="V82" s="7">
        <f>SUM($Q$20:Q82)+$P$14</f>
        <v>9544472.8507186975</v>
      </c>
      <c r="W82" s="7">
        <f t="shared" si="18"/>
        <v>-1282209.5685209436</v>
      </c>
    </row>
    <row r="83" spans="1:23" x14ac:dyDescent="0.5">
      <c r="A83" s="1">
        <v>64</v>
      </c>
      <c r="B83" s="3">
        <f t="shared" si="5"/>
        <v>46507</v>
      </c>
      <c r="C83" s="7">
        <f t="shared" si="6"/>
        <v>43594024.349352643</v>
      </c>
      <c r="D83" s="2">
        <f t="shared" si="1"/>
        <v>1.0416666666666667E-3</v>
      </c>
      <c r="E83" s="7">
        <f t="shared" si="2"/>
        <v>45410.442030575672</v>
      </c>
      <c r="F83" s="7">
        <f t="shared" si="19"/>
        <v>146284.2134796615</v>
      </c>
      <c r="G83" s="7">
        <f t="shared" si="7"/>
        <v>100873.77144908582</v>
      </c>
      <c r="H83" s="7">
        <f t="shared" si="8"/>
        <v>43493150.577903554</v>
      </c>
      <c r="I83" s="2">
        <f t="shared" si="16"/>
        <v>1.2500000000000001E-2</v>
      </c>
      <c r="K83" s="7">
        <f>SUM($F$20:F83)</f>
        <v>8408547.4956774153</v>
      </c>
      <c r="L83" s="1">
        <v>64</v>
      </c>
      <c r="M83" s="3">
        <f t="shared" si="9"/>
        <v>46507</v>
      </c>
      <c r="N83" s="7">
        <f t="shared" si="15"/>
        <v>43576201.453104623</v>
      </c>
      <c r="O83" s="2">
        <f t="shared" si="3"/>
        <v>8.7500000000000002E-4</v>
      </c>
      <c r="P83" s="7">
        <f t="shared" si="4"/>
        <v>38129.176271466546</v>
      </c>
      <c r="Q83" s="7">
        <f t="shared" si="20"/>
        <v>146284.2134796615</v>
      </c>
      <c r="R83" s="7">
        <f t="shared" si="11"/>
        <v>108155.03720819496</v>
      </c>
      <c r="S83" s="7">
        <f t="shared" si="12"/>
        <v>43468046.415896431</v>
      </c>
      <c r="T83" s="2">
        <f t="shared" si="17"/>
        <v>1.0500000000000001E-2</v>
      </c>
      <c r="V83" s="7">
        <f>SUM($Q$20:Q83)+$P$14</f>
        <v>9690757.0641983598</v>
      </c>
      <c r="W83" s="7">
        <f t="shared" si="18"/>
        <v>-1282209.5685209446</v>
      </c>
    </row>
    <row r="84" spans="1:23" x14ac:dyDescent="0.5">
      <c r="A84" s="1">
        <v>65</v>
      </c>
      <c r="B84" s="3">
        <f t="shared" si="5"/>
        <v>46538</v>
      </c>
      <c r="C84" s="7">
        <f t="shared" si="6"/>
        <v>43493150.577903554</v>
      </c>
      <c r="D84" s="2">
        <f t="shared" ref="D84:D147" si="21">I84/12</f>
        <v>1.0416666666666667E-3</v>
      </c>
      <c r="E84" s="7">
        <f t="shared" ref="E84:E147" si="22">C84*D84</f>
        <v>45305.365185316201</v>
      </c>
      <c r="F84" s="7">
        <f t="shared" si="19"/>
        <v>146284.2134796615</v>
      </c>
      <c r="G84" s="7">
        <f t="shared" ref="G84:G147" si="23">F84-E84</f>
        <v>100978.8482943453</v>
      </c>
      <c r="H84" s="7">
        <f t="shared" si="8"/>
        <v>43392171.729609206</v>
      </c>
      <c r="I84" s="2">
        <f t="shared" si="16"/>
        <v>1.2500000000000001E-2</v>
      </c>
      <c r="K84" s="7">
        <f>SUM($F$20:F84)</f>
        <v>8554831.7091570776</v>
      </c>
      <c r="L84" s="1">
        <v>65</v>
      </c>
      <c r="M84" s="3">
        <f t="shared" si="9"/>
        <v>46538</v>
      </c>
      <c r="N84" s="7">
        <f t="shared" si="15"/>
        <v>43468046.415896431</v>
      </c>
      <c r="O84" s="2">
        <f t="shared" ref="O84:O147" si="24">T84/12</f>
        <v>8.7500000000000002E-4</v>
      </c>
      <c r="P84" s="7">
        <f t="shared" ref="P84:P147" si="25">N84*O84</f>
        <v>38034.540613909376</v>
      </c>
      <c r="Q84" s="7">
        <f t="shared" si="20"/>
        <v>146284.2134796615</v>
      </c>
      <c r="R84" s="7">
        <f t="shared" si="11"/>
        <v>108249.67286575213</v>
      </c>
      <c r="S84" s="7">
        <f t="shared" si="12"/>
        <v>43359796.743030682</v>
      </c>
      <c r="T84" s="2">
        <f t="shared" si="17"/>
        <v>1.0500000000000001E-2</v>
      </c>
      <c r="V84" s="7">
        <f>SUM($Q$20:Q84)+$P$14</f>
        <v>9837041.2776780222</v>
      </c>
      <c r="W84" s="7">
        <f t="shared" si="18"/>
        <v>-1282209.5685209446</v>
      </c>
    </row>
    <row r="85" spans="1:23" x14ac:dyDescent="0.5">
      <c r="A85" s="1">
        <v>66</v>
      </c>
      <c r="B85" s="3">
        <f t="shared" ref="B85:B148" si="26">EOMONTH(B84,1)</f>
        <v>46568</v>
      </c>
      <c r="C85" s="7">
        <f t="shared" ref="C85:C148" si="27">H84</f>
        <v>43392171.729609206</v>
      </c>
      <c r="D85" s="2">
        <f t="shared" si="21"/>
        <v>1.0416666666666667E-3</v>
      </c>
      <c r="E85" s="7">
        <f t="shared" si="22"/>
        <v>45200.178885009591</v>
      </c>
      <c r="F85" s="7">
        <f t="shared" si="19"/>
        <v>146284.2134796615</v>
      </c>
      <c r="G85" s="7">
        <f t="shared" si="23"/>
        <v>101084.03459465191</v>
      </c>
      <c r="H85" s="7">
        <f t="shared" ref="H85:H148" si="28">C85-G85</f>
        <v>43291087.695014551</v>
      </c>
      <c r="I85" s="2">
        <f t="shared" si="16"/>
        <v>1.2500000000000001E-2</v>
      </c>
      <c r="K85" s="7">
        <f>SUM($F$20:F85)</f>
        <v>8701115.9226367399</v>
      </c>
      <c r="L85" s="1">
        <v>66</v>
      </c>
      <c r="M85" s="3">
        <f t="shared" ref="M85:M148" si="29">EOMONTH(M84,1)</f>
        <v>46568</v>
      </c>
      <c r="N85" s="7">
        <f t="shared" si="15"/>
        <v>43359796.743030682</v>
      </c>
      <c r="O85" s="2">
        <f t="shared" si="24"/>
        <v>8.7500000000000002E-4</v>
      </c>
      <c r="P85" s="7">
        <f t="shared" si="25"/>
        <v>37939.822150151849</v>
      </c>
      <c r="Q85" s="7">
        <f t="shared" si="20"/>
        <v>146284.2134796615</v>
      </c>
      <c r="R85" s="7">
        <f t="shared" ref="R85:R135" si="30">Q85-P85</f>
        <v>108344.39132950964</v>
      </c>
      <c r="S85" s="7">
        <f t="shared" ref="S85:S148" si="31">N85-R85</f>
        <v>43251452.35170117</v>
      </c>
      <c r="T85" s="2">
        <f t="shared" si="17"/>
        <v>1.0500000000000001E-2</v>
      </c>
      <c r="V85" s="7">
        <f>SUM($Q$20:Q85)+$P$14</f>
        <v>9983325.4911576845</v>
      </c>
      <c r="W85" s="7">
        <f t="shared" si="18"/>
        <v>-1282209.5685209446</v>
      </c>
    </row>
    <row r="86" spans="1:23" x14ac:dyDescent="0.5">
      <c r="A86" s="1">
        <v>67</v>
      </c>
      <c r="B86" s="3">
        <f t="shared" si="26"/>
        <v>46599</v>
      </c>
      <c r="C86" s="7">
        <f t="shared" si="27"/>
        <v>43291087.695014551</v>
      </c>
      <c r="D86" s="2">
        <f t="shared" si="21"/>
        <v>1.0416666666666667E-3</v>
      </c>
      <c r="E86" s="7">
        <f t="shared" si="22"/>
        <v>45094.88301564016</v>
      </c>
      <c r="F86" s="7">
        <f t="shared" si="19"/>
        <v>146284.2134796615</v>
      </c>
      <c r="G86" s="7">
        <f t="shared" si="23"/>
        <v>101189.33046402133</v>
      </c>
      <c r="H86" s="7">
        <f t="shared" si="28"/>
        <v>43189898.364550531</v>
      </c>
      <c r="I86" s="2">
        <f t="shared" si="16"/>
        <v>1.2500000000000001E-2</v>
      </c>
      <c r="K86" s="7">
        <f>SUM($F$20:F86)</f>
        <v>8847400.1361164022</v>
      </c>
      <c r="L86" s="1">
        <v>67</v>
      </c>
      <c r="M86" s="3">
        <f t="shared" si="29"/>
        <v>46599</v>
      </c>
      <c r="N86" s="7">
        <f t="shared" si="15"/>
        <v>43251452.35170117</v>
      </c>
      <c r="O86" s="2">
        <f t="shared" si="24"/>
        <v>8.7500000000000002E-4</v>
      </c>
      <c r="P86" s="7">
        <f t="shared" si="25"/>
        <v>37845.020807738525</v>
      </c>
      <c r="Q86" s="7">
        <f t="shared" si="20"/>
        <v>146284.2134796615</v>
      </c>
      <c r="R86" s="7">
        <f t="shared" si="30"/>
        <v>108439.19267192297</v>
      </c>
      <c r="S86" s="7">
        <f t="shared" si="31"/>
        <v>43143013.159029245</v>
      </c>
      <c r="T86" s="2">
        <f t="shared" si="17"/>
        <v>1.0500000000000001E-2</v>
      </c>
      <c r="V86" s="7">
        <f>SUM($Q$20:Q86)+$P$14</f>
        <v>10129609.704637347</v>
      </c>
      <c r="W86" s="7">
        <f t="shared" si="18"/>
        <v>-1282209.5685209446</v>
      </c>
    </row>
    <row r="87" spans="1:23" x14ac:dyDescent="0.5">
      <c r="A87" s="1">
        <v>68</v>
      </c>
      <c r="B87" s="3">
        <f t="shared" si="26"/>
        <v>46630</v>
      </c>
      <c r="C87" s="7">
        <f t="shared" si="27"/>
        <v>43189898.364550531</v>
      </c>
      <c r="D87" s="2">
        <f t="shared" si="21"/>
        <v>1.0416666666666667E-3</v>
      </c>
      <c r="E87" s="7">
        <f t="shared" si="22"/>
        <v>44989.477463073468</v>
      </c>
      <c r="F87" s="7">
        <f t="shared" si="19"/>
        <v>146284.2134796615</v>
      </c>
      <c r="G87" s="7">
        <f t="shared" si="23"/>
        <v>101294.73601658802</v>
      </c>
      <c r="H87" s="7">
        <f t="shared" si="28"/>
        <v>43088603.628533944</v>
      </c>
      <c r="I87" s="2">
        <f t="shared" si="16"/>
        <v>1.2500000000000001E-2</v>
      </c>
      <c r="K87" s="7">
        <f>SUM($F$20:F87)</f>
        <v>8993684.3495960645</v>
      </c>
      <c r="L87" s="1">
        <v>68</v>
      </c>
      <c r="M87" s="3">
        <f t="shared" si="29"/>
        <v>46630</v>
      </c>
      <c r="N87" s="7">
        <f t="shared" ref="N87:N150" si="32">S86</f>
        <v>43143013.159029245</v>
      </c>
      <c r="O87" s="2">
        <f t="shared" si="24"/>
        <v>8.7500000000000002E-4</v>
      </c>
      <c r="P87" s="7">
        <f t="shared" si="25"/>
        <v>37750.136514150588</v>
      </c>
      <c r="Q87" s="7">
        <f t="shared" si="20"/>
        <v>146284.2134796615</v>
      </c>
      <c r="R87" s="7">
        <f t="shared" si="30"/>
        <v>108534.0769655109</v>
      </c>
      <c r="S87" s="7">
        <f t="shared" si="31"/>
        <v>43034479.082063735</v>
      </c>
      <c r="T87" s="2">
        <f t="shared" si="17"/>
        <v>1.0500000000000001E-2</v>
      </c>
      <c r="V87" s="7">
        <f>SUM($Q$20:Q87)+$P$14</f>
        <v>10275893.918117009</v>
      </c>
      <c r="W87" s="7">
        <f t="shared" si="18"/>
        <v>-1282209.5685209446</v>
      </c>
    </row>
    <row r="88" spans="1:23" x14ac:dyDescent="0.5">
      <c r="A88" s="1">
        <v>69</v>
      </c>
      <c r="B88" s="3">
        <f t="shared" si="26"/>
        <v>46660</v>
      </c>
      <c r="C88" s="7">
        <f t="shared" si="27"/>
        <v>43088603.628533944</v>
      </c>
      <c r="D88" s="2">
        <f t="shared" si="21"/>
        <v>1.0416666666666667E-3</v>
      </c>
      <c r="E88" s="7">
        <f t="shared" si="22"/>
        <v>44883.962113056194</v>
      </c>
      <c r="F88" s="7">
        <f t="shared" si="19"/>
        <v>146284.2134796615</v>
      </c>
      <c r="G88" s="7">
        <f t="shared" si="23"/>
        <v>101400.25136660531</v>
      </c>
      <c r="H88" s="7">
        <f t="shared" si="28"/>
        <v>42987203.377167337</v>
      </c>
      <c r="I88" s="2">
        <f t="shared" si="16"/>
        <v>1.2500000000000001E-2</v>
      </c>
      <c r="K88" s="7">
        <f>SUM($F$20:F88)</f>
        <v>9139968.5630757269</v>
      </c>
      <c r="L88" s="1">
        <v>69</v>
      </c>
      <c r="M88" s="3">
        <f t="shared" si="29"/>
        <v>46660</v>
      </c>
      <c r="N88" s="7">
        <f t="shared" si="32"/>
        <v>43034479.082063735</v>
      </c>
      <c r="O88" s="2">
        <f t="shared" si="24"/>
        <v>8.7500000000000002E-4</v>
      </c>
      <c r="P88" s="7">
        <f t="shared" si="25"/>
        <v>37655.169196805771</v>
      </c>
      <c r="Q88" s="7">
        <f t="shared" si="20"/>
        <v>146284.2134796615</v>
      </c>
      <c r="R88" s="7">
        <f t="shared" si="30"/>
        <v>108629.04428285573</v>
      </c>
      <c r="S88" s="7">
        <f t="shared" si="31"/>
        <v>42925850.037780881</v>
      </c>
      <c r="T88" s="2">
        <f t="shared" si="17"/>
        <v>1.0500000000000001E-2</v>
      </c>
      <c r="V88" s="7">
        <f>SUM($Q$20:Q88)+$P$14</f>
        <v>10422178.131596671</v>
      </c>
      <c r="W88" s="7">
        <f t="shared" si="18"/>
        <v>-1282209.5685209446</v>
      </c>
    </row>
    <row r="89" spans="1:23" x14ac:dyDescent="0.5">
      <c r="A89" s="1">
        <v>70</v>
      </c>
      <c r="B89" s="3">
        <f t="shared" si="26"/>
        <v>46691</v>
      </c>
      <c r="C89" s="7">
        <f t="shared" si="27"/>
        <v>42987203.377167337</v>
      </c>
      <c r="D89" s="2">
        <f t="shared" si="21"/>
        <v>1.0416666666666667E-3</v>
      </c>
      <c r="E89" s="7">
        <f t="shared" si="22"/>
        <v>44778.336851215972</v>
      </c>
      <c r="F89" s="7">
        <f t="shared" si="19"/>
        <v>146284.2134796615</v>
      </c>
      <c r="G89" s="7">
        <f t="shared" si="23"/>
        <v>101505.87662844552</v>
      </c>
      <c r="H89" s="7">
        <f t="shared" si="28"/>
        <v>42885697.500538893</v>
      </c>
      <c r="I89" s="2">
        <f t="shared" si="16"/>
        <v>1.2500000000000001E-2</v>
      </c>
      <c r="K89" s="7">
        <f>SUM($F$20:F89)</f>
        <v>9286252.7765553892</v>
      </c>
      <c r="L89" s="1">
        <v>70</v>
      </c>
      <c r="M89" s="3">
        <f t="shared" si="29"/>
        <v>46691</v>
      </c>
      <c r="N89" s="7">
        <f t="shared" si="32"/>
        <v>42925850.037780881</v>
      </c>
      <c r="O89" s="2">
        <f t="shared" si="24"/>
        <v>8.7500000000000002E-4</v>
      </c>
      <c r="P89" s="7">
        <f t="shared" si="25"/>
        <v>37560.118783058271</v>
      </c>
      <c r="Q89" s="7">
        <f t="shared" si="20"/>
        <v>146284.2134796615</v>
      </c>
      <c r="R89" s="7">
        <f t="shared" si="30"/>
        <v>108724.09469660322</v>
      </c>
      <c r="S89" s="7">
        <f t="shared" si="31"/>
        <v>42817125.943084277</v>
      </c>
      <c r="T89" s="2">
        <f t="shared" si="17"/>
        <v>1.0500000000000001E-2</v>
      </c>
      <c r="V89" s="7">
        <f>SUM($Q$20:Q89)+$P$14</f>
        <v>10568462.345076334</v>
      </c>
      <c r="W89" s="7">
        <f t="shared" si="18"/>
        <v>-1282209.5685209446</v>
      </c>
    </row>
    <row r="90" spans="1:23" x14ac:dyDescent="0.5">
      <c r="A90" s="1">
        <v>71</v>
      </c>
      <c r="B90" s="3">
        <f t="shared" si="26"/>
        <v>46721</v>
      </c>
      <c r="C90" s="7">
        <f t="shared" si="27"/>
        <v>42885697.500538893</v>
      </c>
      <c r="D90" s="2">
        <f t="shared" si="21"/>
        <v>1.0416666666666667E-3</v>
      </c>
      <c r="E90" s="7">
        <f t="shared" si="22"/>
        <v>44672.601563061347</v>
      </c>
      <c r="F90" s="7">
        <f t="shared" si="19"/>
        <v>146284.2134796615</v>
      </c>
      <c r="G90" s="7">
        <f t="shared" si="23"/>
        <v>101611.61191660014</v>
      </c>
      <c r="H90" s="7">
        <f t="shared" si="28"/>
        <v>42784085.888622291</v>
      </c>
      <c r="I90" s="2">
        <f t="shared" si="16"/>
        <v>1.2500000000000001E-2</v>
      </c>
      <c r="K90" s="7">
        <f>SUM($F$20:F90)</f>
        <v>9432536.9900350515</v>
      </c>
      <c r="L90" s="1">
        <v>71</v>
      </c>
      <c r="M90" s="3">
        <f t="shared" si="29"/>
        <v>46721</v>
      </c>
      <c r="N90" s="7">
        <f t="shared" si="32"/>
        <v>42817125.943084277</v>
      </c>
      <c r="O90" s="2">
        <f t="shared" si="24"/>
        <v>8.7500000000000002E-4</v>
      </c>
      <c r="P90" s="7">
        <f t="shared" si="25"/>
        <v>37464.985200198746</v>
      </c>
      <c r="Q90" s="7">
        <f t="shared" si="20"/>
        <v>146284.2134796615</v>
      </c>
      <c r="R90" s="7">
        <f t="shared" si="30"/>
        <v>108819.22827946275</v>
      </c>
      <c r="S90" s="7">
        <f t="shared" si="31"/>
        <v>42708306.714804813</v>
      </c>
      <c r="T90" s="2">
        <f t="shared" si="17"/>
        <v>1.0500000000000001E-2</v>
      </c>
      <c r="V90" s="7">
        <f>SUM($Q$20:Q90)+$P$14</f>
        <v>10714746.558555996</v>
      </c>
      <c r="W90" s="7">
        <f t="shared" si="18"/>
        <v>-1282209.5685209446</v>
      </c>
    </row>
    <row r="91" spans="1:23" x14ac:dyDescent="0.5">
      <c r="A91" s="1">
        <v>72</v>
      </c>
      <c r="B91" s="3">
        <f t="shared" si="26"/>
        <v>46752</v>
      </c>
      <c r="C91" s="7">
        <f t="shared" si="27"/>
        <v>42784085.888622291</v>
      </c>
      <c r="D91" s="2">
        <f t="shared" si="21"/>
        <v>1.0416666666666667E-3</v>
      </c>
      <c r="E91" s="7">
        <f t="shared" si="22"/>
        <v>44566.756133981551</v>
      </c>
      <c r="F91" s="7">
        <f t="shared" si="19"/>
        <v>146284.2134796615</v>
      </c>
      <c r="G91" s="7">
        <f t="shared" si="23"/>
        <v>101717.45734567996</v>
      </c>
      <c r="H91" s="7">
        <f t="shared" si="28"/>
        <v>42682368.431276612</v>
      </c>
      <c r="I91" s="2">
        <f t="shared" si="16"/>
        <v>1.2500000000000001E-2</v>
      </c>
      <c r="K91" s="7">
        <f>SUM($F$20:F91)</f>
        <v>9578821.2035147138</v>
      </c>
      <c r="L91" s="1">
        <v>72</v>
      </c>
      <c r="M91" s="3">
        <f t="shared" si="29"/>
        <v>46752</v>
      </c>
      <c r="N91" s="7">
        <f t="shared" si="32"/>
        <v>42708306.714804813</v>
      </c>
      <c r="O91" s="2">
        <f t="shared" si="24"/>
        <v>8.7500000000000002E-4</v>
      </c>
      <c r="P91" s="7">
        <f t="shared" si="25"/>
        <v>37369.768375454216</v>
      </c>
      <c r="Q91" s="7">
        <f t="shared" si="20"/>
        <v>146284.2134796615</v>
      </c>
      <c r="R91" s="7">
        <f t="shared" si="30"/>
        <v>108914.44510420729</v>
      </c>
      <c r="S91" s="7">
        <f t="shared" si="31"/>
        <v>42599392.269700609</v>
      </c>
      <c r="T91" s="2">
        <f t="shared" si="17"/>
        <v>1.0500000000000001E-2</v>
      </c>
      <c r="V91" s="7">
        <f>SUM($Q$20:Q91)+$P$14</f>
        <v>10861030.772035658</v>
      </c>
      <c r="W91" s="7">
        <f t="shared" si="18"/>
        <v>-1282209.5685209446</v>
      </c>
    </row>
    <row r="92" spans="1:23" x14ac:dyDescent="0.5">
      <c r="A92" s="1">
        <v>73</v>
      </c>
      <c r="B92" s="3">
        <f t="shared" si="26"/>
        <v>46783</v>
      </c>
      <c r="C92" s="7">
        <f t="shared" si="27"/>
        <v>42682368.431276612</v>
      </c>
      <c r="D92" s="2">
        <f t="shared" si="21"/>
        <v>1.0416666666666667E-3</v>
      </c>
      <c r="E92" s="7">
        <f t="shared" si="22"/>
        <v>44460.800449246468</v>
      </c>
      <c r="F92" s="7">
        <f t="shared" si="19"/>
        <v>146284.2134796615</v>
      </c>
      <c r="G92" s="7">
        <f t="shared" si="23"/>
        <v>101823.41303041503</v>
      </c>
      <c r="H92" s="7">
        <f t="shared" si="28"/>
        <v>42580545.018246196</v>
      </c>
      <c r="I92" s="2">
        <f t="shared" si="16"/>
        <v>1.2500000000000001E-2</v>
      </c>
      <c r="K92" s="7">
        <f>SUM($F$20:F92)</f>
        <v>9725105.4169943761</v>
      </c>
      <c r="L92" s="1">
        <v>73</v>
      </c>
      <c r="M92" s="3">
        <f t="shared" si="29"/>
        <v>46783</v>
      </c>
      <c r="N92" s="7">
        <f t="shared" si="32"/>
        <v>42599392.269700609</v>
      </c>
      <c r="O92" s="2">
        <f t="shared" si="24"/>
        <v>8.7500000000000002E-4</v>
      </c>
      <c r="P92" s="7">
        <f t="shared" si="25"/>
        <v>37274.468235988032</v>
      </c>
      <c r="Q92" s="7">
        <f t="shared" si="20"/>
        <v>146284.2134796615</v>
      </c>
      <c r="R92" s="7">
        <f t="shared" si="30"/>
        <v>109009.74524367347</v>
      </c>
      <c r="S92" s="7">
        <f t="shared" si="31"/>
        <v>42490382.524456933</v>
      </c>
      <c r="T92" s="2">
        <f t="shared" si="17"/>
        <v>1.0500000000000001E-2</v>
      </c>
      <c r="V92" s="7">
        <f>SUM($Q$20:Q92)+$P$14</f>
        <v>11007314.985515321</v>
      </c>
      <c r="W92" s="7">
        <f t="shared" si="18"/>
        <v>-1282209.5685209446</v>
      </c>
    </row>
    <row r="93" spans="1:23" x14ac:dyDescent="0.5">
      <c r="A93" s="1">
        <v>74</v>
      </c>
      <c r="B93" s="3">
        <f t="shared" si="26"/>
        <v>46812</v>
      </c>
      <c r="C93" s="7">
        <f t="shared" si="27"/>
        <v>42580545.018246196</v>
      </c>
      <c r="D93" s="2">
        <f t="shared" si="21"/>
        <v>1.0416666666666667E-3</v>
      </c>
      <c r="E93" s="7">
        <f t="shared" si="22"/>
        <v>44354.734394006453</v>
      </c>
      <c r="F93" s="7">
        <f t="shared" si="19"/>
        <v>146284.2134796615</v>
      </c>
      <c r="G93" s="7">
        <f t="shared" si="23"/>
        <v>101929.47908565504</v>
      </c>
      <c r="H93" s="7">
        <f t="shared" si="28"/>
        <v>42478615.539160542</v>
      </c>
      <c r="I93" s="2">
        <f t="shared" si="16"/>
        <v>1.2500000000000001E-2</v>
      </c>
      <c r="K93" s="7">
        <f>SUM($F$20:F93)</f>
        <v>9871389.6304740384</v>
      </c>
      <c r="L93" s="1">
        <v>74</v>
      </c>
      <c r="M93" s="3">
        <f t="shared" si="29"/>
        <v>46812</v>
      </c>
      <c r="N93" s="7">
        <f t="shared" si="32"/>
        <v>42490382.524456933</v>
      </c>
      <c r="O93" s="2">
        <f t="shared" si="24"/>
        <v>8.7500000000000002E-4</v>
      </c>
      <c r="P93" s="7">
        <f t="shared" si="25"/>
        <v>37179.08470889982</v>
      </c>
      <c r="Q93" s="7">
        <f t="shared" si="20"/>
        <v>146284.2134796615</v>
      </c>
      <c r="R93" s="7">
        <f t="shared" si="30"/>
        <v>109105.12877076169</v>
      </c>
      <c r="S93" s="7">
        <f t="shared" si="31"/>
        <v>42381277.395686172</v>
      </c>
      <c r="T93" s="2">
        <f t="shared" si="17"/>
        <v>1.0500000000000001E-2</v>
      </c>
      <c r="V93" s="7">
        <f>SUM($Q$20:Q93)+$P$14</f>
        <v>11153599.198994983</v>
      </c>
      <c r="W93" s="7">
        <f t="shared" si="18"/>
        <v>-1282209.5685209446</v>
      </c>
    </row>
    <row r="94" spans="1:23" x14ac:dyDescent="0.5">
      <c r="A94" s="1">
        <v>75</v>
      </c>
      <c r="B94" s="3">
        <f t="shared" si="26"/>
        <v>46843</v>
      </c>
      <c r="C94" s="7">
        <f t="shared" si="27"/>
        <v>42478615.539160542</v>
      </c>
      <c r="D94" s="2">
        <f t="shared" si="21"/>
        <v>1.0416666666666667E-3</v>
      </c>
      <c r="E94" s="7">
        <f t="shared" si="22"/>
        <v>44248.55785329223</v>
      </c>
      <c r="F94" s="7">
        <f t="shared" si="19"/>
        <v>146284.2134796615</v>
      </c>
      <c r="G94" s="7">
        <f t="shared" si="23"/>
        <v>102035.65562636926</v>
      </c>
      <c r="H94" s="7">
        <f t="shared" si="28"/>
        <v>42376579.883534171</v>
      </c>
      <c r="I94" s="2">
        <f t="shared" si="16"/>
        <v>1.2500000000000001E-2</v>
      </c>
      <c r="K94" s="7">
        <f>SUM($F$20:F94)</f>
        <v>10017673.843953701</v>
      </c>
      <c r="L94" s="1">
        <v>75</v>
      </c>
      <c r="M94" s="3">
        <f t="shared" si="29"/>
        <v>46843</v>
      </c>
      <c r="N94" s="7">
        <f t="shared" si="32"/>
        <v>42381277.395686172</v>
      </c>
      <c r="O94" s="2">
        <f t="shared" si="24"/>
        <v>8.7500000000000002E-4</v>
      </c>
      <c r="P94" s="7">
        <f t="shared" si="25"/>
        <v>37083.617721225404</v>
      </c>
      <c r="Q94" s="7">
        <f t="shared" si="20"/>
        <v>146284.2134796615</v>
      </c>
      <c r="R94" s="7">
        <f t="shared" si="30"/>
        <v>109200.5957584361</v>
      </c>
      <c r="S94" s="7">
        <f t="shared" si="31"/>
        <v>42272076.799927734</v>
      </c>
      <c r="T94" s="2">
        <f t="shared" si="17"/>
        <v>1.0500000000000001E-2</v>
      </c>
      <c r="V94" s="7">
        <f>SUM($Q$20:Q94)+$P$14</f>
        <v>11299883.412474645</v>
      </c>
      <c r="W94" s="7">
        <f t="shared" si="18"/>
        <v>-1282209.5685209446</v>
      </c>
    </row>
    <row r="95" spans="1:23" x14ac:dyDescent="0.5">
      <c r="A95" s="1">
        <v>76</v>
      </c>
      <c r="B95" s="3">
        <f t="shared" si="26"/>
        <v>46873</v>
      </c>
      <c r="C95" s="7">
        <f t="shared" si="27"/>
        <v>42376579.883534171</v>
      </c>
      <c r="D95" s="2">
        <f t="shared" si="21"/>
        <v>1.0416666666666667E-3</v>
      </c>
      <c r="E95" s="7">
        <f t="shared" si="22"/>
        <v>44142.270712014761</v>
      </c>
      <c r="F95" s="7">
        <f t="shared" si="19"/>
        <v>146284.2134796615</v>
      </c>
      <c r="G95" s="7">
        <f t="shared" si="23"/>
        <v>102141.94276764675</v>
      </c>
      <c r="H95" s="7">
        <f t="shared" si="28"/>
        <v>42274437.940766521</v>
      </c>
      <c r="I95" s="2">
        <f t="shared" si="16"/>
        <v>1.2500000000000001E-2</v>
      </c>
      <c r="K95" s="7">
        <f>SUM($F$20:F95)</f>
        <v>10163958.057433363</v>
      </c>
      <c r="L95" s="1">
        <v>76</v>
      </c>
      <c r="M95" s="3">
        <f t="shared" si="29"/>
        <v>46873</v>
      </c>
      <c r="N95" s="7">
        <f t="shared" si="32"/>
        <v>42272076.799927734</v>
      </c>
      <c r="O95" s="2">
        <f t="shared" si="24"/>
        <v>8.7500000000000002E-4</v>
      </c>
      <c r="P95" s="7">
        <f t="shared" si="25"/>
        <v>36988.06719993677</v>
      </c>
      <c r="Q95" s="7">
        <f t="shared" si="20"/>
        <v>146284.2134796615</v>
      </c>
      <c r="R95" s="7">
        <f t="shared" si="30"/>
        <v>109296.14627972472</v>
      </c>
      <c r="S95" s="7">
        <f t="shared" si="31"/>
        <v>42162780.653648011</v>
      </c>
      <c r="T95" s="2">
        <f t="shared" si="17"/>
        <v>1.0500000000000001E-2</v>
      </c>
      <c r="V95" s="7">
        <f>SUM($Q$20:Q95)+$P$14</f>
        <v>11446167.625954308</v>
      </c>
      <c r="W95" s="7">
        <f t="shared" si="18"/>
        <v>-1282209.5685209446</v>
      </c>
    </row>
    <row r="96" spans="1:23" x14ac:dyDescent="0.5">
      <c r="A96" s="1">
        <v>77</v>
      </c>
      <c r="B96" s="3">
        <f t="shared" si="26"/>
        <v>46904</v>
      </c>
      <c r="C96" s="7">
        <f t="shared" si="27"/>
        <v>42274437.940766521</v>
      </c>
      <c r="D96" s="2">
        <f t="shared" si="21"/>
        <v>1.0416666666666667E-3</v>
      </c>
      <c r="E96" s="7">
        <f t="shared" si="22"/>
        <v>44035.872854965128</v>
      </c>
      <c r="F96" s="7">
        <f t="shared" si="19"/>
        <v>146284.2134796615</v>
      </c>
      <c r="G96" s="7">
        <f t="shared" si="23"/>
        <v>102248.34062469637</v>
      </c>
      <c r="H96" s="7">
        <f t="shared" si="28"/>
        <v>42172189.600141823</v>
      </c>
      <c r="I96" s="2">
        <f t="shared" si="16"/>
        <v>1.2500000000000001E-2</v>
      </c>
      <c r="K96" s="7">
        <f>SUM($F$20:F96)</f>
        <v>10310242.270913025</v>
      </c>
      <c r="L96" s="1">
        <v>77</v>
      </c>
      <c r="M96" s="3">
        <f t="shared" si="29"/>
        <v>46904</v>
      </c>
      <c r="N96" s="7">
        <f t="shared" si="32"/>
        <v>42162780.653648011</v>
      </c>
      <c r="O96" s="2">
        <f t="shared" si="24"/>
        <v>8.7500000000000002E-4</v>
      </c>
      <c r="P96" s="7">
        <f t="shared" si="25"/>
        <v>36892.43307194201</v>
      </c>
      <c r="Q96" s="7">
        <f t="shared" si="20"/>
        <v>146284.2134796615</v>
      </c>
      <c r="R96" s="7">
        <f t="shared" si="30"/>
        <v>109391.78040771949</v>
      </c>
      <c r="S96" s="7">
        <f t="shared" si="31"/>
        <v>42053388.873240292</v>
      </c>
      <c r="T96" s="2">
        <f t="shared" si="17"/>
        <v>1.0500000000000001E-2</v>
      </c>
      <c r="V96" s="7">
        <f>SUM($Q$20:Q96)+$P$14</f>
        <v>11592451.83943397</v>
      </c>
      <c r="W96" s="7">
        <f t="shared" si="18"/>
        <v>-1282209.5685209446</v>
      </c>
    </row>
    <row r="97" spans="1:23" x14ac:dyDescent="0.5">
      <c r="A97" s="1">
        <v>78</v>
      </c>
      <c r="B97" s="3">
        <f t="shared" si="26"/>
        <v>46934</v>
      </c>
      <c r="C97" s="7">
        <f t="shared" si="27"/>
        <v>42172189.600141823</v>
      </c>
      <c r="D97" s="2">
        <f t="shared" si="21"/>
        <v>1.0416666666666667E-3</v>
      </c>
      <c r="E97" s="7">
        <f t="shared" si="22"/>
        <v>43929.364166814397</v>
      </c>
      <c r="F97" s="7">
        <f t="shared" si="19"/>
        <v>146284.2134796615</v>
      </c>
      <c r="G97" s="7">
        <f t="shared" si="23"/>
        <v>102354.8493128471</v>
      </c>
      <c r="H97" s="7">
        <f t="shared" si="28"/>
        <v>42069834.750828974</v>
      </c>
      <c r="I97" s="2">
        <f t="shared" si="16"/>
        <v>1.2500000000000001E-2</v>
      </c>
      <c r="K97" s="7">
        <f>SUM($F$20:F97)</f>
        <v>10456526.484392688</v>
      </c>
      <c r="L97" s="1">
        <v>78</v>
      </c>
      <c r="M97" s="3">
        <f t="shared" si="29"/>
        <v>46934</v>
      </c>
      <c r="N97" s="7">
        <f t="shared" si="32"/>
        <v>42053388.873240292</v>
      </c>
      <c r="O97" s="2">
        <f t="shared" si="24"/>
        <v>8.7500000000000002E-4</v>
      </c>
      <c r="P97" s="7">
        <f t="shared" si="25"/>
        <v>36796.715264085258</v>
      </c>
      <c r="Q97" s="7">
        <f t="shared" si="20"/>
        <v>146284.2134796615</v>
      </c>
      <c r="R97" s="7">
        <f t="shared" si="30"/>
        <v>109487.49821557624</v>
      </c>
      <c r="S97" s="7">
        <f t="shared" si="31"/>
        <v>41943901.375024714</v>
      </c>
      <c r="T97" s="2">
        <f t="shared" si="17"/>
        <v>1.0500000000000001E-2</v>
      </c>
      <c r="V97" s="7">
        <f>SUM($Q$20:Q97)+$P$14</f>
        <v>11738736.052913632</v>
      </c>
      <c r="W97" s="7">
        <f t="shared" si="18"/>
        <v>-1282209.5685209446</v>
      </c>
    </row>
    <row r="98" spans="1:23" x14ac:dyDescent="0.5">
      <c r="A98" s="1">
        <v>79</v>
      </c>
      <c r="B98" s="3">
        <f t="shared" si="26"/>
        <v>46965</v>
      </c>
      <c r="C98" s="7">
        <f t="shared" si="27"/>
        <v>42069834.750828974</v>
      </c>
      <c r="D98" s="2">
        <f t="shared" si="21"/>
        <v>1.0416666666666667E-3</v>
      </c>
      <c r="E98" s="7">
        <f t="shared" si="22"/>
        <v>43822.744532113516</v>
      </c>
      <c r="F98" s="7">
        <f t="shared" si="19"/>
        <v>146284.2134796615</v>
      </c>
      <c r="G98" s="7">
        <f t="shared" si="23"/>
        <v>102461.46894754798</v>
      </c>
      <c r="H98" s="7">
        <f t="shared" si="28"/>
        <v>41967373.281881429</v>
      </c>
      <c r="I98" s="2">
        <f t="shared" si="16"/>
        <v>1.2500000000000001E-2</v>
      </c>
      <c r="K98" s="7">
        <f>SUM($F$20:F98)</f>
        <v>10602810.69787235</v>
      </c>
      <c r="L98" s="1">
        <v>79</v>
      </c>
      <c r="M98" s="3">
        <f t="shared" si="29"/>
        <v>46965</v>
      </c>
      <c r="N98" s="7">
        <f t="shared" si="32"/>
        <v>41943901.375024714</v>
      </c>
      <c r="O98" s="2">
        <f t="shared" si="24"/>
        <v>8.7500000000000002E-4</v>
      </c>
      <c r="P98" s="7">
        <f t="shared" si="25"/>
        <v>36700.913703146623</v>
      </c>
      <c r="Q98" s="7">
        <f t="shared" si="20"/>
        <v>146284.2134796615</v>
      </c>
      <c r="R98" s="7">
        <f t="shared" si="30"/>
        <v>109583.29977651488</v>
      </c>
      <c r="S98" s="7">
        <f t="shared" si="31"/>
        <v>41834318.075248197</v>
      </c>
      <c r="T98" s="2">
        <f t="shared" si="17"/>
        <v>1.0500000000000001E-2</v>
      </c>
      <c r="V98" s="7">
        <f>SUM($Q$20:Q98)+$P$14</f>
        <v>11885020.266393295</v>
      </c>
      <c r="W98" s="7">
        <f t="shared" si="18"/>
        <v>-1282209.5685209446</v>
      </c>
    </row>
    <row r="99" spans="1:23" x14ac:dyDescent="0.5">
      <c r="A99" s="1">
        <v>80</v>
      </c>
      <c r="B99" s="3">
        <f t="shared" si="26"/>
        <v>46996</v>
      </c>
      <c r="C99" s="7">
        <f t="shared" si="27"/>
        <v>41967373.281881429</v>
      </c>
      <c r="D99" s="2">
        <f t="shared" si="21"/>
        <v>1.0416666666666667E-3</v>
      </c>
      <c r="E99" s="7">
        <f t="shared" si="22"/>
        <v>43716.013835293154</v>
      </c>
      <c r="F99" s="7">
        <f t="shared" si="19"/>
        <v>146284.2134796615</v>
      </c>
      <c r="G99" s="7">
        <f t="shared" si="23"/>
        <v>102568.19964436835</v>
      </c>
      <c r="H99" s="7">
        <f t="shared" si="28"/>
        <v>41864805.082237057</v>
      </c>
      <c r="I99" s="2">
        <f t="shared" si="16"/>
        <v>1.2500000000000001E-2</v>
      </c>
      <c r="K99" s="7">
        <f>SUM($F$20:F99)</f>
        <v>10749094.911352012</v>
      </c>
      <c r="L99" s="1">
        <v>80</v>
      </c>
      <c r="M99" s="3">
        <f t="shared" si="29"/>
        <v>46996</v>
      </c>
      <c r="N99" s="7">
        <f t="shared" si="32"/>
        <v>41834318.075248197</v>
      </c>
      <c r="O99" s="2">
        <f t="shared" si="24"/>
        <v>8.7500000000000002E-4</v>
      </c>
      <c r="P99" s="7">
        <f t="shared" si="25"/>
        <v>36605.028315842173</v>
      </c>
      <c r="Q99" s="7">
        <f t="shared" si="20"/>
        <v>146284.2134796615</v>
      </c>
      <c r="R99" s="7">
        <f t="shared" si="30"/>
        <v>109679.18516381932</v>
      </c>
      <c r="S99" s="7">
        <f t="shared" si="31"/>
        <v>41724638.890084378</v>
      </c>
      <c r="T99" s="2">
        <f t="shared" si="17"/>
        <v>1.0500000000000001E-2</v>
      </c>
      <c r="V99" s="7">
        <f>SUM($Q$20:Q99)+$P$14</f>
        <v>12031304.479872957</v>
      </c>
      <c r="W99" s="7">
        <f t="shared" si="18"/>
        <v>-1282209.5685209446</v>
      </c>
    </row>
    <row r="100" spans="1:23" x14ac:dyDescent="0.5">
      <c r="A100" s="1">
        <v>81</v>
      </c>
      <c r="B100" s="3">
        <f t="shared" si="26"/>
        <v>47026</v>
      </c>
      <c r="C100" s="7">
        <f t="shared" si="27"/>
        <v>41864805.082237057</v>
      </c>
      <c r="D100" s="2">
        <f t="shared" si="21"/>
        <v>1.0416666666666667E-3</v>
      </c>
      <c r="E100" s="7">
        <f t="shared" si="22"/>
        <v>43609.171960663603</v>
      </c>
      <c r="F100" s="7">
        <f t="shared" si="19"/>
        <v>146284.2134796615</v>
      </c>
      <c r="G100" s="7">
        <f t="shared" si="23"/>
        <v>102675.0415189979</v>
      </c>
      <c r="H100" s="7">
        <f t="shared" si="28"/>
        <v>41762130.040718056</v>
      </c>
      <c r="I100" s="2">
        <f t="shared" si="16"/>
        <v>1.2500000000000001E-2</v>
      </c>
      <c r="K100" s="7">
        <f>SUM($F$20:F100)</f>
        <v>10895379.124831675</v>
      </c>
      <c r="L100" s="1">
        <v>81</v>
      </c>
      <c r="M100" s="3">
        <f t="shared" si="29"/>
        <v>47026</v>
      </c>
      <c r="N100" s="7">
        <f t="shared" si="32"/>
        <v>41724638.890084378</v>
      </c>
      <c r="O100" s="2">
        <f t="shared" si="24"/>
        <v>8.7500000000000002E-4</v>
      </c>
      <c r="P100" s="7">
        <f t="shared" si="25"/>
        <v>36509.059028823831</v>
      </c>
      <c r="Q100" s="7">
        <f t="shared" si="20"/>
        <v>146284.2134796615</v>
      </c>
      <c r="R100" s="7">
        <f t="shared" si="30"/>
        <v>109775.15445083767</v>
      </c>
      <c r="S100" s="7">
        <f t="shared" si="31"/>
        <v>41614863.735633537</v>
      </c>
      <c r="T100" s="2">
        <f t="shared" si="17"/>
        <v>1.0500000000000001E-2</v>
      </c>
      <c r="V100" s="7">
        <f>SUM($Q$20:Q100)+$P$14</f>
        <v>12177588.693352619</v>
      </c>
      <c r="W100" s="7">
        <f t="shared" si="18"/>
        <v>-1282209.5685209446</v>
      </c>
    </row>
    <row r="101" spans="1:23" x14ac:dyDescent="0.5">
      <c r="A101" s="1">
        <v>82</v>
      </c>
      <c r="B101" s="3">
        <f t="shared" si="26"/>
        <v>47057</v>
      </c>
      <c r="C101" s="7">
        <f t="shared" si="27"/>
        <v>41762130.040718056</v>
      </c>
      <c r="D101" s="2">
        <f t="shared" si="21"/>
        <v>1.0416666666666667E-3</v>
      </c>
      <c r="E101" s="7">
        <f t="shared" si="22"/>
        <v>43502.218792414642</v>
      </c>
      <c r="F101" s="7">
        <f t="shared" si="19"/>
        <v>146284.2134796615</v>
      </c>
      <c r="G101" s="7">
        <f t="shared" si="23"/>
        <v>102781.99468724686</v>
      </c>
      <c r="H101" s="7">
        <f t="shared" si="28"/>
        <v>41659348.046030812</v>
      </c>
      <c r="I101" s="2">
        <f t="shared" si="16"/>
        <v>1.2500000000000001E-2</v>
      </c>
      <c r="K101" s="7">
        <f>SUM($F$20:F101)</f>
        <v>11041663.338311337</v>
      </c>
      <c r="L101" s="1">
        <v>82</v>
      </c>
      <c r="M101" s="3">
        <f t="shared" si="29"/>
        <v>47057</v>
      </c>
      <c r="N101" s="7">
        <f t="shared" si="32"/>
        <v>41614863.735633537</v>
      </c>
      <c r="O101" s="2">
        <f t="shared" si="24"/>
        <v>8.7500000000000002E-4</v>
      </c>
      <c r="P101" s="7">
        <f t="shared" si="25"/>
        <v>36413.005768679344</v>
      </c>
      <c r="Q101" s="7">
        <f t="shared" si="20"/>
        <v>146284.2134796615</v>
      </c>
      <c r="R101" s="7">
        <f t="shared" si="30"/>
        <v>109871.20771098215</v>
      </c>
      <c r="S101" s="7">
        <f t="shared" si="31"/>
        <v>41504992.527922556</v>
      </c>
      <c r="T101" s="2">
        <f t="shared" si="17"/>
        <v>1.0500000000000001E-2</v>
      </c>
      <c r="V101" s="7">
        <f>SUM($Q$20:Q101)+$P$14</f>
        <v>12323872.906832282</v>
      </c>
      <c r="W101" s="7">
        <f t="shared" si="18"/>
        <v>-1282209.5685209446</v>
      </c>
    </row>
    <row r="102" spans="1:23" x14ac:dyDescent="0.5">
      <c r="A102" s="1">
        <v>83</v>
      </c>
      <c r="B102" s="3">
        <f t="shared" si="26"/>
        <v>47087</v>
      </c>
      <c r="C102" s="7">
        <f t="shared" si="27"/>
        <v>41659348.046030812</v>
      </c>
      <c r="D102" s="2">
        <f t="shared" si="21"/>
        <v>1.0416666666666667E-3</v>
      </c>
      <c r="E102" s="7">
        <f t="shared" si="22"/>
        <v>43395.154214615432</v>
      </c>
      <c r="F102" s="7">
        <f t="shared" si="19"/>
        <v>146284.2134796615</v>
      </c>
      <c r="G102" s="7">
        <f t="shared" si="23"/>
        <v>102889.05926504606</v>
      </c>
      <c r="H102" s="7">
        <f t="shared" si="28"/>
        <v>41556458.986765765</v>
      </c>
      <c r="I102" s="2">
        <f t="shared" si="16"/>
        <v>1.2500000000000001E-2</v>
      </c>
      <c r="K102" s="7">
        <f>SUM($F$20:F102)</f>
        <v>11187947.551790999</v>
      </c>
      <c r="L102" s="1">
        <v>83</v>
      </c>
      <c r="M102" s="3">
        <f t="shared" si="29"/>
        <v>47087</v>
      </c>
      <c r="N102" s="7">
        <f t="shared" si="32"/>
        <v>41504992.527922556</v>
      </c>
      <c r="O102" s="2">
        <f t="shared" si="24"/>
        <v>8.7500000000000002E-4</v>
      </c>
      <c r="P102" s="7">
        <f t="shared" si="25"/>
        <v>36316.868461932238</v>
      </c>
      <c r="Q102" s="7">
        <f t="shared" si="20"/>
        <v>146284.2134796615</v>
      </c>
      <c r="R102" s="7">
        <f t="shared" si="30"/>
        <v>109967.34501772927</v>
      </c>
      <c r="S102" s="7">
        <f t="shared" si="31"/>
        <v>41395025.182904825</v>
      </c>
      <c r="T102" s="2">
        <f t="shared" si="17"/>
        <v>1.0500000000000001E-2</v>
      </c>
      <c r="V102" s="7">
        <f>SUM($Q$20:Q102)+$P$14</f>
        <v>12470157.120311944</v>
      </c>
      <c r="W102" s="7">
        <f t="shared" si="18"/>
        <v>-1282209.5685209446</v>
      </c>
    </row>
    <row r="103" spans="1:23" x14ac:dyDescent="0.5">
      <c r="A103" s="1">
        <v>84</v>
      </c>
      <c r="B103" s="3">
        <f t="shared" si="26"/>
        <v>47118</v>
      </c>
      <c r="C103" s="7">
        <f t="shared" si="27"/>
        <v>41556458.986765765</v>
      </c>
      <c r="D103" s="2">
        <f t="shared" si="21"/>
        <v>1.0416666666666667E-3</v>
      </c>
      <c r="E103" s="7">
        <f t="shared" si="22"/>
        <v>43287.978111214339</v>
      </c>
      <c r="F103" s="7">
        <f t="shared" si="19"/>
        <v>146284.2134796615</v>
      </c>
      <c r="G103" s="7">
        <f t="shared" si="23"/>
        <v>102996.23536844716</v>
      </c>
      <c r="H103" s="7">
        <f t="shared" si="28"/>
        <v>41453462.751397319</v>
      </c>
      <c r="I103" s="2">
        <f t="shared" si="16"/>
        <v>1.2500000000000001E-2</v>
      </c>
      <c r="K103" s="7">
        <f>SUM($F$20:F103)</f>
        <v>11334231.765270662</v>
      </c>
      <c r="L103" s="1">
        <v>84</v>
      </c>
      <c r="M103" s="3">
        <f t="shared" si="29"/>
        <v>47118</v>
      </c>
      <c r="N103" s="7">
        <f t="shared" si="32"/>
        <v>41395025.182904825</v>
      </c>
      <c r="O103" s="2">
        <f t="shared" si="24"/>
        <v>8.7500000000000002E-4</v>
      </c>
      <c r="P103" s="7">
        <f t="shared" si="25"/>
        <v>36220.647035041722</v>
      </c>
      <c r="Q103" s="7">
        <f t="shared" si="20"/>
        <v>146284.2134796615</v>
      </c>
      <c r="R103" s="7">
        <f t="shared" si="30"/>
        <v>110063.56644461978</v>
      </c>
      <c r="S103" s="7">
        <f t="shared" si="31"/>
        <v>41284961.616460204</v>
      </c>
      <c r="T103" s="2">
        <f t="shared" si="17"/>
        <v>1.0500000000000001E-2</v>
      </c>
      <c r="V103" s="7">
        <f>SUM($Q$20:Q103)+$P$14</f>
        <v>12616441.333791606</v>
      </c>
      <c r="W103" s="7">
        <f t="shared" si="18"/>
        <v>-1282209.5685209446</v>
      </c>
    </row>
    <row r="104" spans="1:23" x14ac:dyDescent="0.5">
      <c r="A104" s="1">
        <v>85</v>
      </c>
      <c r="B104" s="3">
        <f t="shared" si="26"/>
        <v>47149</v>
      </c>
      <c r="C104" s="7">
        <f t="shared" si="27"/>
        <v>41453462.751397319</v>
      </c>
      <c r="D104" s="2">
        <f t="shared" si="21"/>
        <v>1.0416666666666667E-3</v>
      </c>
      <c r="E104" s="7">
        <f t="shared" si="22"/>
        <v>43180.690366038871</v>
      </c>
      <c r="F104" s="7">
        <f t="shared" si="19"/>
        <v>146284.2134796615</v>
      </c>
      <c r="G104" s="7">
        <f t="shared" si="23"/>
        <v>103103.52311362262</v>
      </c>
      <c r="H104" s="7">
        <f t="shared" si="28"/>
        <v>41350359.228283696</v>
      </c>
      <c r="I104" s="2">
        <f t="shared" si="16"/>
        <v>1.2500000000000001E-2</v>
      </c>
      <c r="K104" s="7">
        <f>SUM($F$20:F104)</f>
        <v>11480515.978750324</v>
      </c>
      <c r="L104" s="1">
        <v>85</v>
      </c>
      <c r="M104" s="3">
        <f t="shared" si="29"/>
        <v>47149</v>
      </c>
      <c r="N104" s="7">
        <f t="shared" si="32"/>
        <v>41284961.616460204</v>
      </c>
      <c r="O104" s="2">
        <f t="shared" si="24"/>
        <v>8.7500000000000002E-4</v>
      </c>
      <c r="P104" s="7">
        <f t="shared" si="25"/>
        <v>36124.341414402683</v>
      </c>
      <c r="Q104" s="7">
        <f t="shared" si="20"/>
        <v>146284.2134796615</v>
      </c>
      <c r="R104" s="7">
        <f t="shared" si="30"/>
        <v>110159.87206525882</v>
      </c>
      <c r="S104" s="7">
        <f t="shared" si="31"/>
        <v>41174801.744394943</v>
      </c>
      <c r="T104" s="2">
        <f t="shared" si="17"/>
        <v>1.0500000000000001E-2</v>
      </c>
      <c r="V104" s="7">
        <f>SUM($Q$20:Q104)+$P$14</f>
        <v>12762725.547271268</v>
      </c>
      <c r="W104" s="7">
        <f t="shared" si="18"/>
        <v>-1282209.5685209446</v>
      </c>
    </row>
    <row r="105" spans="1:23" x14ac:dyDescent="0.5">
      <c r="A105" s="1">
        <v>86</v>
      </c>
      <c r="B105" s="3">
        <f t="shared" si="26"/>
        <v>47177</v>
      </c>
      <c r="C105" s="7">
        <f t="shared" si="27"/>
        <v>41350359.228283696</v>
      </c>
      <c r="D105" s="2">
        <f t="shared" si="21"/>
        <v>1.0416666666666667E-3</v>
      </c>
      <c r="E105" s="7">
        <f t="shared" si="22"/>
        <v>43073.290862795518</v>
      </c>
      <c r="F105" s="7">
        <f t="shared" si="19"/>
        <v>146284.2134796615</v>
      </c>
      <c r="G105" s="7">
        <f t="shared" si="23"/>
        <v>103210.92261686598</v>
      </c>
      <c r="H105" s="7">
        <f t="shared" si="28"/>
        <v>41247148.305666827</v>
      </c>
      <c r="I105" s="2">
        <f t="shared" si="16"/>
        <v>1.2500000000000001E-2</v>
      </c>
      <c r="K105" s="7">
        <f>SUM($F$20:F105)</f>
        <v>11626800.192229986</v>
      </c>
      <c r="L105" s="1">
        <v>86</v>
      </c>
      <c r="M105" s="3">
        <f t="shared" si="29"/>
        <v>47177</v>
      </c>
      <c r="N105" s="7">
        <f t="shared" si="32"/>
        <v>41174801.744394943</v>
      </c>
      <c r="O105" s="2">
        <f t="shared" si="24"/>
        <v>8.7500000000000002E-4</v>
      </c>
      <c r="P105" s="7">
        <f t="shared" si="25"/>
        <v>36027.951526345576</v>
      </c>
      <c r="Q105" s="7">
        <f t="shared" si="20"/>
        <v>146284.2134796615</v>
      </c>
      <c r="R105" s="7">
        <f t="shared" si="30"/>
        <v>110256.26195331593</v>
      </c>
      <c r="S105" s="7">
        <f t="shared" si="31"/>
        <v>41064545.482441626</v>
      </c>
      <c r="T105" s="2">
        <f t="shared" si="17"/>
        <v>1.0500000000000001E-2</v>
      </c>
      <c r="V105" s="7">
        <f>SUM($Q$20:Q105)+$P$14</f>
        <v>12909009.760750931</v>
      </c>
      <c r="W105" s="7">
        <f t="shared" si="18"/>
        <v>-1282209.5685209446</v>
      </c>
    </row>
    <row r="106" spans="1:23" x14ac:dyDescent="0.5">
      <c r="A106" s="1">
        <v>87</v>
      </c>
      <c r="B106" s="3">
        <f t="shared" si="26"/>
        <v>47208</v>
      </c>
      <c r="C106" s="7">
        <f t="shared" si="27"/>
        <v>41247148.305666827</v>
      </c>
      <c r="D106" s="2">
        <f t="shared" si="21"/>
        <v>1.0416666666666667E-3</v>
      </c>
      <c r="E106" s="7">
        <f t="shared" si="22"/>
        <v>42965.779485069608</v>
      </c>
      <c r="F106" s="7">
        <f t="shared" si="19"/>
        <v>146284.2134796615</v>
      </c>
      <c r="G106" s="7">
        <f t="shared" si="23"/>
        <v>103318.43399459189</v>
      </c>
      <c r="H106" s="7">
        <f t="shared" si="28"/>
        <v>41143829.871672235</v>
      </c>
      <c r="I106" s="2">
        <f t="shared" si="16"/>
        <v>1.2500000000000001E-2</v>
      </c>
      <c r="K106" s="7">
        <f>SUM($F$20:F106)</f>
        <v>11773084.405709649</v>
      </c>
      <c r="L106" s="1">
        <v>87</v>
      </c>
      <c r="M106" s="3">
        <f t="shared" si="29"/>
        <v>47208</v>
      </c>
      <c r="N106" s="7">
        <f t="shared" si="32"/>
        <v>41064545.482441626</v>
      </c>
      <c r="O106" s="2">
        <f t="shared" si="24"/>
        <v>8.7500000000000002E-4</v>
      </c>
      <c r="P106" s="7">
        <f t="shared" si="25"/>
        <v>35931.477297136422</v>
      </c>
      <c r="Q106" s="7">
        <f t="shared" si="20"/>
        <v>146284.2134796615</v>
      </c>
      <c r="R106" s="7">
        <f t="shared" si="30"/>
        <v>110352.73618252508</v>
      </c>
      <c r="S106" s="7">
        <f t="shared" si="31"/>
        <v>40954192.746259101</v>
      </c>
      <c r="T106" s="2">
        <f t="shared" si="17"/>
        <v>1.0500000000000001E-2</v>
      </c>
      <c r="V106" s="7">
        <f>SUM($Q$20:Q106)+$P$14</f>
        <v>13055293.974230593</v>
      </c>
      <c r="W106" s="7">
        <f t="shared" si="18"/>
        <v>-1282209.5685209446</v>
      </c>
    </row>
    <row r="107" spans="1:23" x14ac:dyDescent="0.5">
      <c r="A107" s="1">
        <v>88</v>
      </c>
      <c r="B107" s="3">
        <f t="shared" si="26"/>
        <v>47238</v>
      </c>
      <c r="C107" s="7">
        <f t="shared" si="27"/>
        <v>41143829.871672235</v>
      </c>
      <c r="D107" s="2">
        <f t="shared" si="21"/>
        <v>1.0416666666666667E-3</v>
      </c>
      <c r="E107" s="7">
        <f t="shared" si="22"/>
        <v>42858.156116325248</v>
      </c>
      <c r="F107" s="7">
        <f t="shared" si="19"/>
        <v>146284.2134796615</v>
      </c>
      <c r="G107" s="7">
        <f t="shared" si="23"/>
        <v>103426.05736333625</v>
      </c>
      <c r="H107" s="7">
        <f t="shared" si="28"/>
        <v>41040403.814308897</v>
      </c>
      <c r="I107" s="2">
        <f t="shared" si="16"/>
        <v>1.2500000000000001E-2</v>
      </c>
      <c r="K107" s="7">
        <f>SUM($F$20:F107)</f>
        <v>11919368.619189311</v>
      </c>
      <c r="L107" s="1">
        <v>88</v>
      </c>
      <c r="M107" s="3">
        <f t="shared" si="29"/>
        <v>47238</v>
      </c>
      <c r="N107" s="7">
        <f t="shared" si="32"/>
        <v>40954192.746259101</v>
      </c>
      <c r="O107" s="2">
        <f t="shared" si="24"/>
        <v>8.7500000000000002E-4</v>
      </c>
      <c r="P107" s="7">
        <f t="shared" si="25"/>
        <v>35834.91865297671</v>
      </c>
      <c r="Q107" s="7">
        <f t="shared" si="20"/>
        <v>146284.2134796615</v>
      </c>
      <c r="R107" s="7">
        <f t="shared" si="30"/>
        <v>110449.29482668478</v>
      </c>
      <c r="S107" s="7">
        <f t="shared" si="31"/>
        <v>40843743.451432414</v>
      </c>
      <c r="T107" s="2">
        <f t="shared" si="17"/>
        <v>1.0500000000000001E-2</v>
      </c>
      <c r="V107" s="7">
        <f>SUM($Q$20:Q107)+$P$14</f>
        <v>13201578.187710255</v>
      </c>
      <c r="W107" s="7">
        <f t="shared" si="18"/>
        <v>-1282209.5685209446</v>
      </c>
    </row>
    <row r="108" spans="1:23" x14ac:dyDescent="0.5">
      <c r="A108" s="1">
        <v>89</v>
      </c>
      <c r="B108" s="3">
        <f t="shared" si="26"/>
        <v>47269</v>
      </c>
      <c r="C108" s="7">
        <f t="shared" si="27"/>
        <v>41040403.814308897</v>
      </c>
      <c r="D108" s="2">
        <f t="shared" si="21"/>
        <v>1.0416666666666667E-3</v>
      </c>
      <c r="E108" s="7">
        <f t="shared" si="22"/>
        <v>42750.420639905104</v>
      </c>
      <c r="F108" s="7">
        <f t="shared" si="19"/>
        <v>146284.2134796615</v>
      </c>
      <c r="G108" s="7">
        <f t="shared" si="23"/>
        <v>103533.7928397564</v>
      </c>
      <c r="H108" s="7">
        <f t="shared" si="28"/>
        <v>40936870.021469139</v>
      </c>
      <c r="I108" s="2">
        <f t="shared" si="16"/>
        <v>1.2500000000000001E-2</v>
      </c>
      <c r="K108" s="7">
        <f>SUM($F$20:F108)</f>
        <v>12065652.832668973</v>
      </c>
      <c r="L108" s="1">
        <v>89</v>
      </c>
      <c r="M108" s="3">
        <f t="shared" si="29"/>
        <v>47269</v>
      </c>
      <c r="N108" s="7">
        <f t="shared" si="32"/>
        <v>40843743.451432414</v>
      </c>
      <c r="O108" s="2">
        <f t="shared" si="24"/>
        <v>8.7500000000000002E-4</v>
      </c>
      <c r="P108" s="7">
        <f t="shared" si="25"/>
        <v>35738.275520003364</v>
      </c>
      <c r="Q108" s="7">
        <f t="shared" si="20"/>
        <v>146284.2134796615</v>
      </c>
      <c r="R108" s="7">
        <f t="shared" si="30"/>
        <v>110545.93795965813</v>
      </c>
      <c r="S108" s="7">
        <f t="shared" si="31"/>
        <v>40733197.513472758</v>
      </c>
      <c r="T108" s="2">
        <f t="shared" si="17"/>
        <v>1.0500000000000001E-2</v>
      </c>
      <c r="V108" s="7">
        <f>SUM($Q$20:Q108)+$P$14</f>
        <v>13347862.401189918</v>
      </c>
      <c r="W108" s="7">
        <f t="shared" si="18"/>
        <v>-1282209.5685209446</v>
      </c>
    </row>
    <row r="109" spans="1:23" x14ac:dyDescent="0.5">
      <c r="A109" s="1">
        <v>90</v>
      </c>
      <c r="B109" s="3">
        <f t="shared" si="26"/>
        <v>47299</v>
      </c>
      <c r="C109" s="7">
        <f t="shared" si="27"/>
        <v>40936870.021469139</v>
      </c>
      <c r="D109" s="2">
        <f t="shared" si="21"/>
        <v>1.0416666666666667E-3</v>
      </c>
      <c r="E109" s="7">
        <f t="shared" si="22"/>
        <v>42642.572939030353</v>
      </c>
      <c r="F109" s="7">
        <f t="shared" si="19"/>
        <v>146284.2134796615</v>
      </c>
      <c r="G109" s="7">
        <f t="shared" si="23"/>
        <v>103641.64054063114</v>
      </c>
      <c r="H109" s="7">
        <f t="shared" si="28"/>
        <v>40833228.380928509</v>
      </c>
      <c r="I109" s="2">
        <f t="shared" si="16"/>
        <v>1.2500000000000001E-2</v>
      </c>
      <c r="K109" s="7">
        <f>SUM($F$20:F109)</f>
        <v>12211937.046148635</v>
      </c>
      <c r="L109" s="1">
        <v>90</v>
      </c>
      <c r="M109" s="3">
        <f t="shared" si="29"/>
        <v>47299</v>
      </c>
      <c r="N109" s="7">
        <f t="shared" si="32"/>
        <v>40733197.513472758</v>
      </c>
      <c r="O109" s="2">
        <f t="shared" si="24"/>
        <v>8.7500000000000002E-4</v>
      </c>
      <c r="P109" s="7">
        <f t="shared" si="25"/>
        <v>35641.547824288667</v>
      </c>
      <c r="Q109" s="7">
        <f t="shared" si="20"/>
        <v>146284.2134796615</v>
      </c>
      <c r="R109" s="7">
        <f t="shared" si="30"/>
        <v>110642.66565537284</v>
      </c>
      <c r="S109" s="7">
        <f t="shared" si="31"/>
        <v>40622554.847817384</v>
      </c>
      <c r="T109" s="2">
        <f t="shared" si="17"/>
        <v>1.0500000000000001E-2</v>
      </c>
      <c r="V109" s="7">
        <f>SUM($Q$20:Q109)+$P$14</f>
        <v>13494146.61466958</v>
      </c>
      <c r="W109" s="7">
        <f t="shared" si="18"/>
        <v>-1282209.5685209446</v>
      </c>
    </row>
    <row r="110" spans="1:23" x14ac:dyDescent="0.5">
      <c r="A110" s="1">
        <v>91</v>
      </c>
      <c r="B110" s="3">
        <f t="shared" si="26"/>
        <v>47330</v>
      </c>
      <c r="C110" s="7">
        <f t="shared" si="27"/>
        <v>40833228.380928509</v>
      </c>
      <c r="D110" s="2">
        <f t="shared" si="21"/>
        <v>1.0416666666666667E-3</v>
      </c>
      <c r="E110" s="7">
        <f t="shared" si="22"/>
        <v>42534.612896800529</v>
      </c>
      <c r="F110" s="7">
        <f t="shared" si="19"/>
        <v>146284.2134796615</v>
      </c>
      <c r="G110" s="7">
        <f t="shared" si="23"/>
        <v>103749.60058286096</v>
      </c>
      <c r="H110" s="7">
        <f t="shared" si="28"/>
        <v>40729478.780345649</v>
      </c>
      <c r="I110" s="2">
        <f t="shared" si="16"/>
        <v>1.2500000000000001E-2</v>
      </c>
      <c r="K110" s="7">
        <f>SUM($F$20:F110)</f>
        <v>12358221.259628298</v>
      </c>
      <c r="L110" s="1">
        <v>91</v>
      </c>
      <c r="M110" s="3">
        <f t="shared" si="29"/>
        <v>47330</v>
      </c>
      <c r="N110" s="7">
        <f t="shared" si="32"/>
        <v>40622554.847817384</v>
      </c>
      <c r="O110" s="2">
        <f t="shared" si="24"/>
        <v>8.7500000000000002E-4</v>
      </c>
      <c r="P110" s="7">
        <f t="shared" si="25"/>
        <v>35544.735491840212</v>
      </c>
      <c r="Q110" s="7">
        <f t="shared" si="20"/>
        <v>146284.2134796615</v>
      </c>
      <c r="R110" s="7">
        <f t="shared" si="30"/>
        <v>110739.47798782129</v>
      </c>
      <c r="S110" s="7">
        <f t="shared" si="31"/>
        <v>40511815.369829565</v>
      </c>
      <c r="T110" s="2">
        <f t="shared" si="17"/>
        <v>1.0500000000000001E-2</v>
      </c>
      <c r="V110" s="7">
        <f>SUM($Q$20:Q110)+$P$14</f>
        <v>13640430.828149242</v>
      </c>
      <c r="W110" s="7">
        <f t="shared" si="18"/>
        <v>-1282209.5685209446</v>
      </c>
    </row>
    <row r="111" spans="1:23" x14ac:dyDescent="0.5">
      <c r="A111" s="1">
        <v>92</v>
      </c>
      <c r="B111" s="3">
        <f t="shared" si="26"/>
        <v>47361</v>
      </c>
      <c r="C111" s="7">
        <f t="shared" si="27"/>
        <v>40729478.780345649</v>
      </c>
      <c r="D111" s="2">
        <f t="shared" si="21"/>
        <v>1.0416666666666667E-3</v>
      </c>
      <c r="E111" s="7">
        <f t="shared" si="22"/>
        <v>42426.540396193384</v>
      </c>
      <c r="F111" s="7">
        <f t="shared" si="19"/>
        <v>146284.2134796615</v>
      </c>
      <c r="G111" s="7">
        <f t="shared" si="23"/>
        <v>103857.67308346811</v>
      </c>
      <c r="H111" s="7">
        <f t="shared" si="28"/>
        <v>40625621.107262179</v>
      </c>
      <c r="I111" s="2">
        <f t="shared" si="16"/>
        <v>1.2500000000000001E-2</v>
      </c>
      <c r="K111" s="7">
        <f>SUM($F$20:F111)</f>
        <v>12504505.47310796</v>
      </c>
      <c r="L111" s="1">
        <v>92</v>
      </c>
      <c r="M111" s="3">
        <f t="shared" si="29"/>
        <v>47361</v>
      </c>
      <c r="N111" s="7">
        <f t="shared" si="32"/>
        <v>40511815.369829565</v>
      </c>
      <c r="O111" s="2">
        <f t="shared" si="24"/>
        <v>8.7500000000000002E-4</v>
      </c>
      <c r="P111" s="7">
        <f t="shared" si="25"/>
        <v>35447.838448600873</v>
      </c>
      <c r="Q111" s="7">
        <f t="shared" si="20"/>
        <v>146284.2134796615</v>
      </c>
      <c r="R111" s="7">
        <f t="shared" si="30"/>
        <v>110836.37503106063</v>
      </c>
      <c r="S111" s="7">
        <f t="shared" si="31"/>
        <v>40400978.994798504</v>
      </c>
      <c r="T111" s="2">
        <f t="shared" si="17"/>
        <v>1.0500000000000001E-2</v>
      </c>
      <c r="V111" s="7">
        <f>SUM($Q$20:Q111)+$P$14</f>
        <v>13786715.041628905</v>
      </c>
      <c r="W111" s="7">
        <f t="shared" si="18"/>
        <v>-1282209.5685209446</v>
      </c>
    </row>
    <row r="112" spans="1:23" x14ac:dyDescent="0.5">
      <c r="A112" s="1">
        <v>93</v>
      </c>
      <c r="B112" s="3">
        <f t="shared" si="26"/>
        <v>47391</v>
      </c>
      <c r="C112" s="7">
        <f t="shared" si="27"/>
        <v>40625621.107262179</v>
      </c>
      <c r="D112" s="2">
        <f t="shared" si="21"/>
        <v>1.0416666666666667E-3</v>
      </c>
      <c r="E112" s="7">
        <f t="shared" si="22"/>
        <v>42318.355320064773</v>
      </c>
      <c r="F112" s="7">
        <f t="shared" si="19"/>
        <v>146284.2134796615</v>
      </c>
      <c r="G112" s="7">
        <f t="shared" si="23"/>
        <v>103965.85815959673</v>
      </c>
      <c r="H112" s="7">
        <f t="shared" si="28"/>
        <v>40521655.249102585</v>
      </c>
      <c r="I112" s="2">
        <f t="shared" si="16"/>
        <v>1.2500000000000001E-2</v>
      </c>
      <c r="K112" s="7">
        <f>SUM($F$20:F112)</f>
        <v>12650789.686587622</v>
      </c>
      <c r="L112" s="1">
        <v>93</v>
      </c>
      <c r="M112" s="3">
        <f t="shared" si="29"/>
        <v>47391</v>
      </c>
      <c r="N112" s="7">
        <f t="shared" si="32"/>
        <v>40400978.994798504</v>
      </c>
      <c r="O112" s="2">
        <f t="shared" si="24"/>
        <v>8.7500000000000002E-4</v>
      </c>
      <c r="P112" s="7">
        <f t="shared" si="25"/>
        <v>35350.856620448692</v>
      </c>
      <c r="Q112" s="7">
        <f t="shared" si="20"/>
        <v>146284.2134796615</v>
      </c>
      <c r="R112" s="7">
        <f t="shared" si="30"/>
        <v>110933.3568592128</v>
      </c>
      <c r="S112" s="7">
        <f t="shared" si="31"/>
        <v>40290045.637939289</v>
      </c>
      <c r="T112" s="2">
        <f t="shared" si="17"/>
        <v>1.0500000000000001E-2</v>
      </c>
      <c r="V112" s="7">
        <f>SUM($Q$20:Q112)+$P$14</f>
        <v>13932999.255108567</v>
      </c>
      <c r="W112" s="7">
        <f t="shared" si="18"/>
        <v>-1282209.5685209446</v>
      </c>
    </row>
    <row r="113" spans="1:23" x14ac:dyDescent="0.5">
      <c r="A113" s="1">
        <v>94</v>
      </c>
      <c r="B113" s="3">
        <f t="shared" si="26"/>
        <v>47422</v>
      </c>
      <c r="C113" s="7">
        <f t="shared" si="27"/>
        <v>40521655.249102585</v>
      </c>
      <c r="D113" s="2">
        <f t="shared" si="21"/>
        <v>1.0416666666666667E-3</v>
      </c>
      <c r="E113" s="7">
        <f t="shared" si="22"/>
        <v>42210.057551148522</v>
      </c>
      <c r="F113" s="7">
        <f t="shared" si="19"/>
        <v>146284.2134796615</v>
      </c>
      <c r="G113" s="7">
        <f t="shared" si="23"/>
        <v>104074.15592851298</v>
      </c>
      <c r="H113" s="7">
        <f t="shared" si="28"/>
        <v>40417581.09317407</v>
      </c>
      <c r="I113" s="2">
        <f t="shared" si="16"/>
        <v>1.2500000000000001E-2</v>
      </c>
      <c r="K113" s="7">
        <f>SUM($F$20:F113)</f>
        <v>12797073.900067285</v>
      </c>
      <c r="L113" s="1">
        <v>94</v>
      </c>
      <c r="M113" s="3">
        <f t="shared" si="29"/>
        <v>47422</v>
      </c>
      <c r="N113" s="7">
        <f t="shared" si="32"/>
        <v>40290045.637939289</v>
      </c>
      <c r="O113" s="2">
        <f t="shared" si="24"/>
        <v>8.7500000000000002E-4</v>
      </c>
      <c r="P113" s="7">
        <f t="shared" si="25"/>
        <v>35253.78993319688</v>
      </c>
      <c r="Q113" s="7">
        <f t="shared" si="20"/>
        <v>146284.2134796615</v>
      </c>
      <c r="R113" s="7">
        <f t="shared" si="30"/>
        <v>111030.42354646462</v>
      </c>
      <c r="S113" s="7">
        <f t="shared" si="31"/>
        <v>40179015.214392826</v>
      </c>
      <c r="T113" s="2">
        <f t="shared" si="17"/>
        <v>1.0500000000000001E-2</v>
      </c>
      <c r="V113" s="7">
        <f>SUM($Q$20:Q113)+$P$14</f>
        <v>14079283.468588229</v>
      </c>
      <c r="W113" s="7">
        <f t="shared" si="18"/>
        <v>-1282209.5685209446</v>
      </c>
    </row>
    <row r="114" spans="1:23" x14ac:dyDescent="0.5">
      <c r="A114" s="1">
        <v>95</v>
      </c>
      <c r="B114" s="3">
        <f t="shared" si="26"/>
        <v>47452</v>
      </c>
      <c r="C114" s="7">
        <f t="shared" si="27"/>
        <v>40417581.09317407</v>
      </c>
      <c r="D114" s="2">
        <f t="shared" si="21"/>
        <v>1.0416666666666667E-3</v>
      </c>
      <c r="E114" s="7">
        <f t="shared" si="22"/>
        <v>42101.646972056325</v>
      </c>
      <c r="F114" s="7">
        <f t="shared" si="19"/>
        <v>146284.2134796615</v>
      </c>
      <c r="G114" s="7">
        <f t="shared" si="23"/>
        <v>104182.56650760517</v>
      </c>
      <c r="H114" s="7">
        <f t="shared" si="28"/>
        <v>40313398.526666462</v>
      </c>
      <c r="I114" s="2">
        <f t="shared" si="16"/>
        <v>1.2500000000000001E-2</v>
      </c>
      <c r="K114" s="7">
        <f>SUM($F$20:F114)</f>
        <v>12943358.113546947</v>
      </c>
      <c r="L114" s="1">
        <v>95</v>
      </c>
      <c r="M114" s="3">
        <f t="shared" si="29"/>
        <v>47452</v>
      </c>
      <c r="N114" s="7">
        <f t="shared" si="32"/>
        <v>40179015.214392826</v>
      </c>
      <c r="O114" s="2">
        <f t="shared" si="24"/>
        <v>8.7500000000000002E-4</v>
      </c>
      <c r="P114" s="7">
        <f t="shared" si="25"/>
        <v>35156.638312593721</v>
      </c>
      <c r="Q114" s="7">
        <f t="shared" si="20"/>
        <v>146284.2134796615</v>
      </c>
      <c r="R114" s="7">
        <f t="shared" si="30"/>
        <v>111127.57516706779</v>
      </c>
      <c r="S114" s="7">
        <f t="shared" si="31"/>
        <v>40067887.639225759</v>
      </c>
      <c r="T114" s="2">
        <f t="shared" si="17"/>
        <v>1.0500000000000001E-2</v>
      </c>
      <c r="V114" s="7">
        <f>SUM($Q$20:Q114)+$P$14</f>
        <v>14225567.682067892</v>
      </c>
      <c r="W114" s="7">
        <f t="shared" si="18"/>
        <v>-1282209.5685209446</v>
      </c>
    </row>
    <row r="115" spans="1:23" x14ac:dyDescent="0.5">
      <c r="A115" s="1">
        <v>96</v>
      </c>
      <c r="B115" s="3">
        <f t="shared" si="26"/>
        <v>47483</v>
      </c>
      <c r="C115" s="7">
        <f t="shared" si="27"/>
        <v>40313398.526666462</v>
      </c>
      <c r="D115" s="2">
        <f t="shared" si="21"/>
        <v>1.0416666666666667E-3</v>
      </c>
      <c r="E115" s="7">
        <f t="shared" si="22"/>
        <v>41993.123465277567</v>
      </c>
      <c r="F115" s="7">
        <f t="shared" si="19"/>
        <v>146284.2134796615</v>
      </c>
      <c r="G115" s="7">
        <f t="shared" si="23"/>
        <v>104291.09001438392</v>
      </c>
      <c r="H115" s="7">
        <f t="shared" si="28"/>
        <v>40209107.436652079</v>
      </c>
      <c r="I115" s="2">
        <f t="shared" si="16"/>
        <v>1.2500000000000001E-2</v>
      </c>
      <c r="K115" s="7">
        <f>SUM($F$20:F115)</f>
        <v>13089642.327026609</v>
      </c>
      <c r="L115" s="1">
        <v>96</v>
      </c>
      <c r="M115" s="3">
        <f t="shared" si="29"/>
        <v>47483</v>
      </c>
      <c r="N115" s="7">
        <f t="shared" si="32"/>
        <v>40067887.639225759</v>
      </c>
      <c r="O115" s="2">
        <f t="shared" si="24"/>
        <v>8.7500000000000002E-4</v>
      </c>
      <c r="P115" s="7">
        <f t="shared" si="25"/>
        <v>35059.40168432254</v>
      </c>
      <c r="Q115" s="7">
        <f t="shared" si="20"/>
        <v>146284.2134796615</v>
      </c>
      <c r="R115" s="7">
        <f t="shared" si="30"/>
        <v>111224.81179533896</v>
      </c>
      <c r="S115" s="7">
        <f t="shared" si="31"/>
        <v>39956662.82743042</v>
      </c>
      <c r="T115" s="2">
        <f t="shared" si="17"/>
        <v>1.0500000000000001E-2</v>
      </c>
      <c r="V115" s="7">
        <f>SUM($Q$20:Q115)+$P$14</f>
        <v>14371851.895547554</v>
      </c>
      <c r="W115" s="7">
        <f t="shared" si="18"/>
        <v>-1282209.5685209446</v>
      </c>
    </row>
    <row r="116" spans="1:23" x14ac:dyDescent="0.5">
      <c r="A116" s="1">
        <v>97</v>
      </c>
      <c r="B116" s="3">
        <f t="shared" si="26"/>
        <v>47514</v>
      </c>
      <c r="C116" s="7">
        <f t="shared" si="27"/>
        <v>40209107.436652079</v>
      </c>
      <c r="D116" s="2">
        <f t="shared" si="21"/>
        <v>1.0416666666666667E-3</v>
      </c>
      <c r="E116" s="7">
        <f t="shared" si="22"/>
        <v>41884.486913179251</v>
      </c>
      <c r="F116" s="7">
        <f t="shared" si="19"/>
        <v>146284.2134796615</v>
      </c>
      <c r="G116" s="7">
        <f t="shared" si="23"/>
        <v>104399.72656648225</v>
      </c>
      <c r="H116" s="7">
        <f t="shared" si="28"/>
        <v>40104707.710085601</v>
      </c>
      <c r="I116" s="2">
        <f t="shared" si="16"/>
        <v>1.2500000000000001E-2</v>
      </c>
      <c r="K116" s="7">
        <f>SUM($F$20:F116)</f>
        <v>13235926.540506272</v>
      </c>
      <c r="L116" s="1">
        <v>97</v>
      </c>
      <c r="M116" s="3">
        <f t="shared" si="29"/>
        <v>47514</v>
      </c>
      <c r="N116" s="7">
        <f t="shared" si="32"/>
        <v>39956662.82743042</v>
      </c>
      <c r="O116" s="2">
        <f t="shared" si="24"/>
        <v>8.7500000000000002E-4</v>
      </c>
      <c r="P116" s="7">
        <f t="shared" si="25"/>
        <v>34962.079974001615</v>
      </c>
      <c r="Q116" s="7">
        <f t="shared" si="20"/>
        <v>146284.2134796615</v>
      </c>
      <c r="R116" s="7">
        <f t="shared" si="30"/>
        <v>111322.13350565988</v>
      </c>
      <c r="S116" s="7">
        <f t="shared" si="31"/>
        <v>39845340.693924762</v>
      </c>
      <c r="T116" s="2">
        <f t="shared" si="17"/>
        <v>1.0500000000000001E-2</v>
      </c>
      <c r="V116" s="7">
        <f>SUM($Q$20:Q116)+$P$14</f>
        <v>14518136.109027216</v>
      </c>
      <c r="W116" s="7">
        <f t="shared" si="18"/>
        <v>-1282209.5685209446</v>
      </c>
    </row>
    <row r="117" spans="1:23" x14ac:dyDescent="0.5">
      <c r="A117" s="1">
        <v>98</v>
      </c>
      <c r="B117" s="3">
        <f t="shared" si="26"/>
        <v>47542</v>
      </c>
      <c r="C117" s="7">
        <f t="shared" si="27"/>
        <v>40104707.710085601</v>
      </c>
      <c r="D117" s="2">
        <f t="shared" si="21"/>
        <v>1.0416666666666667E-3</v>
      </c>
      <c r="E117" s="7">
        <f t="shared" si="22"/>
        <v>41775.737198005831</v>
      </c>
      <c r="F117" s="7">
        <f t="shared" si="19"/>
        <v>146284.2134796615</v>
      </c>
      <c r="G117" s="7">
        <f t="shared" si="23"/>
        <v>104508.47628165566</v>
      </c>
      <c r="H117" s="7">
        <f t="shared" si="28"/>
        <v>40000199.233803943</v>
      </c>
      <c r="I117" s="2">
        <f t="shared" si="16"/>
        <v>1.2500000000000001E-2</v>
      </c>
      <c r="K117" s="7">
        <f>SUM($F$20:F117)</f>
        <v>13382210.753985934</v>
      </c>
      <c r="L117" s="1">
        <v>98</v>
      </c>
      <c r="M117" s="3">
        <f t="shared" si="29"/>
        <v>47542</v>
      </c>
      <c r="N117" s="7">
        <f t="shared" si="32"/>
        <v>39845340.693924762</v>
      </c>
      <c r="O117" s="2">
        <f t="shared" si="24"/>
        <v>8.7500000000000002E-4</v>
      </c>
      <c r="P117" s="7">
        <f t="shared" si="25"/>
        <v>34864.673107184164</v>
      </c>
      <c r="Q117" s="7">
        <f t="shared" si="20"/>
        <v>146284.2134796615</v>
      </c>
      <c r="R117" s="7">
        <f t="shared" si="30"/>
        <v>111419.54037247734</v>
      </c>
      <c r="S117" s="7">
        <f t="shared" si="31"/>
        <v>39733921.153552286</v>
      </c>
      <c r="T117" s="2">
        <f t="shared" si="17"/>
        <v>1.0500000000000001E-2</v>
      </c>
      <c r="V117" s="7">
        <f>SUM($Q$20:Q117)+$P$14</f>
        <v>14664420.322506879</v>
      </c>
      <c r="W117" s="7">
        <f t="shared" si="18"/>
        <v>-1282209.5685209446</v>
      </c>
    </row>
    <row r="118" spans="1:23" x14ac:dyDescent="0.5">
      <c r="A118" s="1">
        <v>99</v>
      </c>
      <c r="B118" s="3">
        <f t="shared" si="26"/>
        <v>47573</v>
      </c>
      <c r="C118" s="7">
        <f t="shared" si="27"/>
        <v>40000199.233803943</v>
      </c>
      <c r="D118" s="2">
        <f t="shared" si="21"/>
        <v>1.0416666666666667E-3</v>
      </c>
      <c r="E118" s="7">
        <f t="shared" si="22"/>
        <v>41666.874201879109</v>
      </c>
      <c r="F118" s="7">
        <f t="shared" si="19"/>
        <v>146284.2134796615</v>
      </c>
      <c r="G118" s="7">
        <f t="shared" si="23"/>
        <v>104617.33927778239</v>
      </c>
      <c r="H118" s="7">
        <f t="shared" si="28"/>
        <v>39895581.894526161</v>
      </c>
      <c r="I118" s="2">
        <f t="shared" si="16"/>
        <v>1.2500000000000001E-2</v>
      </c>
      <c r="K118" s="7">
        <f>SUM($F$20:F118)</f>
        <v>13528494.967465596</v>
      </c>
      <c r="L118" s="1">
        <v>99</v>
      </c>
      <c r="M118" s="3">
        <f t="shared" si="29"/>
        <v>47573</v>
      </c>
      <c r="N118" s="7">
        <f t="shared" si="32"/>
        <v>39733921.153552286</v>
      </c>
      <c r="O118" s="2">
        <f t="shared" si="24"/>
        <v>8.7500000000000002E-4</v>
      </c>
      <c r="P118" s="7">
        <f t="shared" si="25"/>
        <v>34767.181009358254</v>
      </c>
      <c r="Q118" s="7">
        <f t="shared" si="20"/>
        <v>146284.2134796615</v>
      </c>
      <c r="R118" s="7">
        <f t="shared" si="30"/>
        <v>111517.03247030324</v>
      </c>
      <c r="S118" s="7">
        <f t="shared" si="31"/>
        <v>39622404.121081986</v>
      </c>
      <c r="T118" s="2">
        <f t="shared" si="17"/>
        <v>1.0500000000000001E-2</v>
      </c>
      <c r="V118" s="7">
        <f>SUM($Q$20:Q118)+$P$14</f>
        <v>14810704.535986541</v>
      </c>
      <c r="W118" s="7">
        <f t="shared" si="18"/>
        <v>-1282209.5685209446</v>
      </c>
    </row>
    <row r="119" spans="1:23" x14ac:dyDescent="0.5">
      <c r="A119" s="1">
        <v>100</v>
      </c>
      <c r="B119" s="3">
        <f t="shared" si="26"/>
        <v>47603</v>
      </c>
      <c r="C119" s="7">
        <f t="shared" si="27"/>
        <v>39895581.894526161</v>
      </c>
      <c r="D119" s="2">
        <f t="shared" si="21"/>
        <v>1.0416666666666667E-3</v>
      </c>
      <c r="E119" s="7">
        <f t="shared" si="22"/>
        <v>41557.897806798086</v>
      </c>
      <c r="F119" s="7">
        <f t="shared" si="19"/>
        <v>146284.2134796615</v>
      </c>
      <c r="G119" s="7">
        <f t="shared" si="23"/>
        <v>104726.31567286342</v>
      </c>
      <c r="H119" s="7">
        <f t="shared" si="28"/>
        <v>39790855.578853294</v>
      </c>
      <c r="I119" s="2">
        <f t="shared" si="16"/>
        <v>1.2500000000000001E-2</v>
      </c>
      <c r="K119" s="7">
        <f>SUM($F$20:F119)</f>
        <v>13674779.180945259</v>
      </c>
      <c r="L119" s="1">
        <v>100</v>
      </c>
      <c r="M119" s="3">
        <f t="shared" si="29"/>
        <v>47603</v>
      </c>
      <c r="N119" s="7">
        <f t="shared" si="32"/>
        <v>39622404.121081986</v>
      </c>
      <c r="O119" s="2">
        <f t="shared" si="24"/>
        <v>8.7500000000000002E-4</v>
      </c>
      <c r="P119" s="7">
        <f t="shared" si="25"/>
        <v>34669.603605946737</v>
      </c>
      <c r="Q119" s="7">
        <f t="shared" si="20"/>
        <v>146284.2134796615</v>
      </c>
      <c r="R119" s="7">
        <f t="shared" si="30"/>
        <v>111614.60987371477</v>
      </c>
      <c r="S119" s="7">
        <f t="shared" si="31"/>
        <v>39510789.511208273</v>
      </c>
      <c r="T119" s="2">
        <f t="shared" si="17"/>
        <v>1.0500000000000001E-2</v>
      </c>
      <c r="V119" s="7">
        <f>SUM($Q$20:Q119)+$P$14</f>
        <v>14956988.749466203</v>
      </c>
      <c r="W119" s="7">
        <f t="shared" si="18"/>
        <v>-1282209.5685209446</v>
      </c>
    </row>
    <row r="120" spans="1:23" x14ac:dyDescent="0.5">
      <c r="A120" s="1">
        <v>101</v>
      </c>
      <c r="B120" s="3">
        <f t="shared" si="26"/>
        <v>47634</v>
      </c>
      <c r="C120" s="7">
        <f t="shared" si="27"/>
        <v>39790855.578853294</v>
      </c>
      <c r="D120" s="2">
        <f t="shared" si="21"/>
        <v>1.0416666666666667E-3</v>
      </c>
      <c r="E120" s="7">
        <f t="shared" si="22"/>
        <v>41448.807894638849</v>
      </c>
      <c r="F120" s="7">
        <f t="shared" si="19"/>
        <v>146284.2134796615</v>
      </c>
      <c r="G120" s="7">
        <f t="shared" si="23"/>
        <v>104835.40558502264</v>
      </c>
      <c r="H120" s="7">
        <f t="shared" si="28"/>
        <v>39686020.173268273</v>
      </c>
      <c r="I120" s="2">
        <f t="shared" ref="I120:I183" si="33">I119</f>
        <v>1.2500000000000001E-2</v>
      </c>
      <c r="K120" s="7">
        <f>SUM($F$20:F120)</f>
        <v>13821063.394424921</v>
      </c>
      <c r="L120" s="1">
        <v>101</v>
      </c>
      <c r="M120" s="3">
        <f t="shared" si="29"/>
        <v>47634</v>
      </c>
      <c r="N120" s="7">
        <f t="shared" si="32"/>
        <v>39510789.511208273</v>
      </c>
      <c r="O120" s="2">
        <f t="shared" si="24"/>
        <v>8.7500000000000002E-4</v>
      </c>
      <c r="P120" s="7">
        <f t="shared" si="25"/>
        <v>34571.940822307239</v>
      </c>
      <c r="Q120" s="7">
        <f t="shared" si="20"/>
        <v>146284.2134796615</v>
      </c>
      <c r="R120" s="7">
        <f t="shared" si="30"/>
        <v>111712.27265735426</v>
      </c>
      <c r="S120" s="7">
        <f t="shared" si="31"/>
        <v>39399077.238550916</v>
      </c>
      <c r="T120" s="2">
        <f t="shared" ref="T120:T183" si="34">T119</f>
        <v>1.0500000000000001E-2</v>
      </c>
      <c r="V120" s="7">
        <f>SUM($Q$20:Q120)+$P$14</f>
        <v>15103272.962945865</v>
      </c>
      <c r="W120" s="7">
        <f t="shared" si="18"/>
        <v>-1282209.5685209446</v>
      </c>
    </row>
    <row r="121" spans="1:23" x14ac:dyDescent="0.5">
      <c r="A121" s="1">
        <v>102</v>
      </c>
      <c r="B121" s="3">
        <f t="shared" si="26"/>
        <v>47664</v>
      </c>
      <c r="C121" s="7">
        <f t="shared" si="27"/>
        <v>39686020.173268273</v>
      </c>
      <c r="D121" s="2">
        <f t="shared" si="21"/>
        <v>1.0416666666666667E-3</v>
      </c>
      <c r="E121" s="7">
        <f t="shared" si="22"/>
        <v>41339.604347154454</v>
      </c>
      <c r="F121" s="7">
        <f t="shared" si="19"/>
        <v>146284.2134796615</v>
      </c>
      <c r="G121" s="7">
        <f t="shared" si="23"/>
        <v>104944.60913250704</v>
      </c>
      <c r="H121" s="7">
        <f t="shared" si="28"/>
        <v>39581075.564135768</v>
      </c>
      <c r="I121" s="2">
        <f t="shared" si="33"/>
        <v>1.2500000000000001E-2</v>
      </c>
      <c r="K121" s="7">
        <f>SUM($F$20:F121)</f>
        <v>13967347.607904583</v>
      </c>
      <c r="L121" s="1">
        <v>102</v>
      </c>
      <c r="M121" s="3">
        <f t="shared" si="29"/>
        <v>47664</v>
      </c>
      <c r="N121" s="7">
        <f t="shared" si="32"/>
        <v>39399077.238550916</v>
      </c>
      <c r="O121" s="2">
        <f t="shared" si="24"/>
        <v>8.7500000000000002E-4</v>
      </c>
      <c r="P121" s="7">
        <f t="shared" si="25"/>
        <v>34474.192583732052</v>
      </c>
      <c r="Q121" s="7">
        <f t="shared" si="20"/>
        <v>146284.2134796615</v>
      </c>
      <c r="R121" s="7">
        <f t="shared" si="30"/>
        <v>111810.02089592945</v>
      </c>
      <c r="S121" s="7">
        <f t="shared" si="31"/>
        <v>39287267.217654988</v>
      </c>
      <c r="T121" s="2">
        <f t="shared" si="34"/>
        <v>1.0500000000000001E-2</v>
      </c>
      <c r="V121" s="7">
        <f>SUM($Q$20:Q121)+$P$14</f>
        <v>15249557.176425528</v>
      </c>
      <c r="W121" s="7">
        <f t="shared" si="18"/>
        <v>-1282209.5685209446</v>
      </c>
    </row>
    <row r="122" spans="1:23" x14ac:dyDescent="0.5">
      <c r="A122" s="1">
        <v>103</v>
      </c>
      <c r="B122" s="3">
        <f t="shared" si="26"/>
        <v>47695</v>
      </c>
      <c r="C122" s="7">
        <f t="shared" si="27"/>
        <v>39581075.564135768</v>
      </c>
      <c r="D122" s="2">
        <f t="shared" si="21"/>
        <v>1.0416666666666667E-3</v>
      </c>
      <c r="E122" s="7">
        <f t="shared" si="22"/>
        <v>41230.287045974757</v>
      </c>
      <c r="F122" s="7">
        <f t="shared" si="19"/>
        <v>146284.2134796615</v>
      </c>
      <c r="G122" s="7">
        <f t="shared" si="23"/>
        <v>105053.92643368675</v>
      </c>
      <c r="H122" s="7">
        <f t="shared" si="28"/>
        <v>39476021.637702078</v>
      </c>
      <c r="I122" s="2">
        <f t="shared" si="33"/>
        <v>1.2500000000000001E-2</v>
      </c>
      <c r="K122" s="7">
        <f>SUM($F$20:F122)</f>
        <v>14113631.821384246</v>
      </c>
      <c r="L122" s="1">
        <v>103</v>
      </c>
      <c r="M122" s="3">
        <f t="shared" si="29"/>
        <v>47695</v>
      </c>
      <c r="N122" s="7">
        <f t="shared" si="32"/>
        <v>39287267.217654988</v>
      </c>
      <c r="O122" s="2">
        <f t="shared" si="24"/>
        <v>8.7500000000000002E-4</v>
      </c>
      <c r="P122" s="7">
        <f t="shared" si="25"/>
        <v>34376.358815448119</v>
      </c>
      <c r="Q122" s="7">
        <f t="shared" si="20"/>
        <v>146284.2134796615</v>
      </c>
      <c r="R122" s="7">
        <f t="shared" si="30"/>
        <v>111907.85466421337</v>
      </c>
      <c r="S122" s="7">
        <f t="shared" si="31"/>
        <v>39175359.362990774</v>
      </c>
      <c r="T122" s="2">
        <f t="shared" si="34"/>
        <v>1.0500000000000001E-2</v>
      </c>
      <c r="V122" s="7">
        <f>SUM($Q$20:Q122)+$P$14</f>
        <v>15395841.38990519</v>
      </c>
      <c r="W122" s="7">
        <f t="shared" si="18"/>
        <v>-1282209.5685209446</v>
      </c>
    </row>
    <row r="123" spans="1:23" x14ac:dyDescent="0.5">
      <c r="A123" s="1">
        <v>104</v>
      </c>
      <c r="B123" s="3">
        <f t="shared" si="26"/>
        <v>47726</v>
      </c>
      <c r="C123" s="7">
        <f t="shared" si="27"/>
        <v>39476021.637702078</v>
      </c>
      <c r="D123" s="2">
        <f t="shared" si="21"/>
        <v>1.0416666666666667E-3</v>
      </c>
      <c r="E123" s="7">
        <f t="shared" si="22"/>
        <v>41120.855872606327</v>
      </c>
      <c r="F123" s="7">
        <f t="shared" si="19"/>
        <v>146284.2134796615</v>
      </c>
      <c r="G123" s="7">
        <f t="shared" si="23"/>
        <v>105163.35760705516</v>
      </c>
      <c r="H123" s="7">
        <f t="shared" si="28"/>
        <v>39370858.280095026</v>
      </c>
      <c r="I123" s="2">
        <f t="shared" si="33"/>
        <v>1.2500000000000001E-2</v>
      </c>
      <c r="K123" s="7">
        <f>SUM($F$20:F123)</f>
        <v>14259916.034863908</v>
      </c>
      <c r="L123" s="1">
        <v>104</v>
      </c>
      <c r="M123" s="3">
        <f t="shared" si="29"/>
        <v>47726</v>
      </c>
      <c r="N123" s="7">
        <f t="shared" si="32"/>
        <v>39175359.362990774</v>
      </c>
      <c r="O123" s="2">
        <f t="shared" si="24"/>
        <v>8.7500000000000002E-4</v>
      </c>
      <c r="P123" s="7">
        <f t="shared" si="25"/>
        <v>34278.439442616931</v>
      </c>
      <c r="Q123" s="7">
        <f t="shared" si="20"/>
        <v>146284.2134796615</v>
      </c>
      <c r="R123" s="7">
        <f t="shared" si="30"/>
        <v>112005.77403704457</v>
      </c>
      <c r="S123" s="7">
        <f t="shared" si="31"/>
        <v>39063353.588953726</v>
      </c>
      <c r="T123" s="2">
        <f t="shared" si="34"/>
        <v>1.0500000000000001E-2</v>
      </c>
      <c r="V123" s="7">
        <f>SUM($Q$20:Q123)+$P$14</f>
        <v>15542125.603384852</v>
      </c>
      <c r="W123" s="7">
        <f t="shared" si="18"/>
        <v>-1282209.5685209446</v>
      </c>
    </row>
    <row r="124" spans="1:23" x14ac:dyDescent="0.5">
      <c r="A124" s="1">
        <v>105</v>
      </c>
      <c r="B124" s="3">
        <f t="shared" si="26"/>
        <v>47756</v>
      </c>
      <c r="C124" s="7">
        <f t="shared" si="27"/>
        <v>39370858.280095026</v>
      </c>
      <c r="D124" s="2">
        <f t="shared" si="21"/>
        <v>1.0416666666666667E-3</v>
      </c>
      <c r="E124" s="7">
        <f t="shared" si="22"/>
        <v>41011.31070843232</v>
      </c>
      <c r="F124" s="7">
        <f t="shared" si="19"/>
        <v>146284.2134796615</v>
      </c>
      <c r="G124" s="7">
        <f t="shared" si="23"/>
        <v>105272.90277122919</v>
      </c>
      <c r="H124" s="7">
        <f t="shared" si="28"/>
        <v>39265585.377323799</v>
      </c>
      <c r="I124" s="2">
        <f t="shared" si="33"/>
        <v>1.2500000000000001E-2</v>
      </c>
      <c r="K124" s="7">
        <f>SUM($F$20:F124)</f>
        <v>14406200.24834357</v>
      </c>
      <c r="L124" s="1">
        <v>105</v>
      </c>
      <c r="M124" s="3">
        <f t="shared" si="29"/>
        <v>47756</v>
      </c>
      <c r="N124" s="7">
        <f t="shared" si="32"/>
        <v>39063353.588953726</v>
      </c>
      <c r="O124" s="2">
        <f t="shared" si="24"/>
        <v>8.7500000000000002E-4</v>
      </c>
      <c r="P124" s="7">
        <f t="shared" si="25"/>
        <v>34180.434390334514</v>
      </c>
      <c r="Q124" s="7">
        <f t="shared" si="20"/>
        <v>146284.2134796615</v>
      </c>
      <c r="R124" s="7">
        <f t="shared" si="30"/>
        <v>112103.77908932698</v>
      </c>
      <c r="S124" s="7">
        <f t="shared" si="31"/>
        <v>38951249.809864402</v>
      </c>
      <c r="T124" s="2">
        <f t="shared" si="34"/>
        <v>1.0500000000000001E-2</v>
      </c>
      <c r="V124" s="7">
        <f>SUM($Q$20:Q124)+$P$14</f>
        <v>15688409.816864515</v>
      </c>
      <c r="W124" s="7">
        <f t="shared" si="18"/>
        <v>-1282209.5685209446</v>
      </c>
    </row>
    <row r="125" spans="1:23" x14ac:dyDescent="0.5">
      <c r="A125" s="1">
        <v>106</v>
      </c>
      <c r="B125" s="3">
        <f t="shared" si="26"/>
        <v>47787</v>
      </c>
      <c r="C125" s="7">
        <f t="shared" si="27"/>
        <v>39265585.377323799</v>
      </c>
      <c r="D125" s="2">
        <f t="shared" si="21"/>
        <v>1.0416666666666667E-3</v>
      </c>
      <c r="E125" s="7">
        <f t="shared" si="22"/>
        <v>40901.651434712287</v>
      </c>
      <c r="F125" s="7">
        <f t="shared" si="19"/>
        <v>146284.2134796615</v>
      </c>
      <c r="G125" s="7">
        <f t="shared" si="23"/>
        <v>105382.56204494921</v>
      </c>
      <c r="H125" s="7">
        <f t="shared" si="28"/>
        <v>39160202.81527885</v>
      </c>
      <c r="I125" s="2">
        <f t="shared" si="33"/>
        <v>1.2500000000000001E-2</v>
      </c>
      <c r="K125" s="7">
        <f>SUM($F$20:F125)</f>
        <v>14552484.461823232</v>
      </c>
      <c r="L125" s="1">
        <v>106</v>
      </c>
      <c r="M125" s="3">
        <f t="shared" si="29"/>
        <v>47787</v>
      </c>
      <c r="N125" s="7">
        <f t="shared" si="32"/>
        <v>38951249.809864402</v>
      </c>
      <c r="O125" s="2">
        <f t="shared" si="24"/>
        <v>8.7500000000000002E-4</v>
      </c>
      <c r="P125" s="7">
        <f t="shared" si="25"/>
        <v>34082.343583631351</v>
      </c>
      <c r="Q125" s="7">
        <f t="shared" si="20"/>
        <v>146284.2134796615</v>
      </c>
      <c r="R125" s="7">
        <f t="shared" si="30"/>
        <v>112201.86989603014</v>
      </c>
      <c r="S125" s="7">
        <f t="shared" si="31"/>
        <v>38839047.93996837</v>
      </c>
      <c r="T125" s="2">
        <f t="shared" si="34"/>
        <v>1.0500000000000001E-2</v>
      </c>
      <c r="V125" s="7">
        <f>SUM($Q$20:Q125)+$P$14</f>
        <v>15834694.030344177</v>
      </c>
      <c r="W125" s="7">
        <f t="shared" si="18"/>
        <v>-1282209.5685209446</v>
      </c>
    </row>
    <row r="126" spans="1:23" x14ac:dyDescent="0.5">
      <c r="A126" s="1">
        <v>107</v>
      </c>
      <c r="B126" s="3">
        <f t="shared" si="26"/>
        <v>47817</v>
      </c>
      <c r="C126" s="7">
        <f t="shared" si="27"/>
        <v>39160202.81527885</v>
      </c>
      <c r="D126" s="2">
        <f t="shared" si="21"/>
        <v>1.0416666666666667E-3</v>
      </c>
      <c r="E126" s="7">
        <f t="shared" si="22"/>
        <v>40791.877932582138</v>
      </c>
      <c r="F126" s="7">
        <f t="shared" si="19"/>
        <v>146284.2134796615</v>
      </c>
      <c r="G126" s="7">
        <f t="shared" si="23"/>
        <v>105492.33554707936</v>
      </c>
      <c r="H126" s="7">
        <f t="shared" si="28"/>
        <v>39054710.479731768</v>
      </c>
      <c r="I126" s="2">
        <f t="shared" si="33"/>
        <v>1.2500000000000001E-2</v>
      </c>
      <c r="K126" s="7">
        <f>SUM($F$20:F126)</f>
        <v>14698768.675302895</v>
      </c>
      <c r="L126" s="1">
        <v>107</v>
      </c>
      <c r="M126" s="3">
        <f t="shared" si="29"/>
        <v>47817</v>
      </c>
      <c r="N126" s="7">
        <f t="shared" si="32"/>
        <v>38839047.93996837</v>
      </c>
      <c r="O126" s="2">
        <f t="shared" si="24"/>
        <v>8.7500000000000002E-4</v>
      </c>
      <c r="P126" s="7">
        <f t="shared" si="25"/>
        <v>33984.166947472324</v>
      </c>
      <c r="Q126" s="7">
        <f t="shared" si="20"/>
        <v>146284.2134796615</v>
      </c>
      <c r="R126" s="7">
        <f t="shared" si="30"/>
        <v>112300.04653218918</v>
      </c>
      <c r="S126" s="7">
        <f t="shared" si="31"/>
        <v>38726747.893436179</v>
      </c>
      <c r="T126" s="2">
        <f t="shared" si="34"/>
        <v>1.0500000000000001E-2</v>
      </c>
      <c r="V126" s="7">
        <f>SUM($Q$20:Q126)+$P$14</f>
        <v>15980978.243823839</v>
      </c>
      <c r="W126" s="7">
        <f t="shared" si="18"/>
        <v>-1282209.5685209446</v>
      </c>
    </row>
    <row r="127" spans="1:23" x14ac:dyDescent="0.5">
      <c r="A127" s="1">
        <v>108</v>
      </c>
      <c r="B127" s="3">
        <f t="shared" si="26"/>
        <v>47848</v>
      </c>
      <c r="C127" s="7">
        <f t="shared" si="27"/>
        <v>39054710.479731768</v>
      </c>
      <c r="D127" s="2">
        <f t="shared" si="21"/>
        <v>1.0416666666666667E-3</v>
      </c>
      <c r="E127" s="7">
        <f t="shared" si="22"/>
        <v>40681.990083053926</v>
      </c>
      <c r="F127" s="7">
        <f t="shared" si="19"/>
        <v>146284.2134796615</v>
      </c>
      <c r="G127" s="7">
        <f t="shared" si="23"/>
        <v>105602.22339660757</v>
      </c>
      <c r="H127" s="7">
        <f t="shared" si="28"/>
        <v>38949108.256335162</v>
      </c>
      <c r="I127" s="2">
        <f t="shared" si="33"/>
        <v>1.2500000000000001E-2</v>
      </c>
      <c r="K127" s="7">
        <f>SUM($F$20:F127)</f>
        <v>14845052.888782557</v>
      </c>
      <c r="L127" s="1">
        <v>108</v>
      </c>
      <c r="M127" s="3">
        <f t="shared" si="29"/>
        <v>47848</v>
      </c>
      <c r="N127" s="7">
        <f t="shared" si="32"/>
        <v>38726747.893436179</v>
      </c>
      <c r="O127" s="2">
        <f t="shared" si="24"/>
        <v>8.7500000000000002E-4</v>
      </c>
      <c r="P127" s="7">
        <f t="shared" si="25"/>
        <v>33885.904406756657</v>
      </c>
      <c r="Q127" s="7">
        <f t="shared" si="20"/>
        <v>146284.2134796615</v>
      </c>
      <c r="R127" s="7">
        <f t="shared" si="30"/>
        <v>112398.30907290484</v>
      </c>
      <c r="S127" s="7">
        <f t="shared" si="31"/>
        <v>38614349.584363274</v>
      </c>
      <c r="T127" s="2">
        <f t="shared" si="34"/>
        <v>1.0500000000000001E-2</v>
      </c>
      <c r="V127" s="7">
        <f>SUM($Q$20:Q127)+$P$14</f>
        <v>16127262.457303502</v>
      </c>
      <c r="W127" s="7">
        <f t="shared" si="18"/>
        <v>-1282209.5685209446</v>
      </c>
    </row>
    <row r="128" spans="1:23" x14ac:dyDescent="0.5">
      <c r="A128" s="1">
        <v>109</v>
      </c>
      <c r="B128" s="3">
        <f t="shared" si="26"/>
        <v>47879</v>
      </c>
      <c r="C128" s="7">
        <f t="shared" si="27"/>
        <v>38949108.256335162</v>
      </c>
      <c r="D128" s="2">
        <f t="shared" si="21"/>
        <v>1.0416666666666667E-3</v>
      </c>
      <c r="E128" s="7">
        <f t="shared" si="22"/>
        <v>40571.987767015795</v>
      </c>
      <c r="F128" s="7">
        <f t="shared" si="19"/>
        <v>146284.2134796615</v>
      </c>
      <c r="G128" s="7">
        <f t="shared" si="23"/>
        <v>105712.22571264571</v>
      </c>
      <c r="H128" s="7">
        <f t="shared" si="28"/>
        <v>38843396.03062252</v>
      </c>
      <c r="I128" s="2">
        <f t="shared" si="33"/>
        <v>1.2500000000000001E-2</v>
      </c>
      <c r="K128" s="7">
        <f>SUM($F$20:F128)</f>
        <v>14991337.102262219</v>
      </c>
      <c r="L128" s="1">
        <v>109</v>
      </c>
      <c r="M128" s="3">
        <f t="shared" si="29"/>
        <v>47879</v>
      </c>
      <c r="N128" s="7">
        <f t="shared" si="32"/>
        <v>38614349.584363274</v>
      </c>
      <c r="O128" s="2">
        <f t="shared" si="24"/>
        <v>8.7500000000000002E-4</v>
      </c>
      <c r="P128" s="7">
        <f t="shared" si="25"/>
        <v>33787.555886317867</v>
      </c>
      <c r="Q128" s="7">
        <f t="shared" si="20"/>
        <v>146284.2134796615</v>
      </c>
      <c r="R128" s="7">
        <f t="shared" si="30"/>
        <v>112496.65759334364</v>
      </c>
      <c r="S128" s="7">
        <f t="shared" si="31"/>
        <v>38501852.926769927</v>
      </c>
      <c r="T128" s="2">
        <f t="shared" si="34"/>
        <v>1.0500000000000001E-2</v>
      </c>
      <c r="V128" s="7">
        <f>SUM($Q$20:Q128)+$P$14</f>
        <v>16273546.670783164</v>
      </c>
      <c r="W128" s="7">
        <f t="shared" si="18"/>
        <v>-1282209.5685209446</v>
      </c>
    </row>
    <row r="129" spans="1:23" x14ac:dyDescent="0.5">
      <c r="A129" s="1">
        <v>110</v>
      </c>
      <c r="B129" s="3">
        <f t="shared" si="26"/>
        <v>47907</v>
      </c>
      <c r="C129" s="7">
        <f t="shared" si="27"/>
        <v>38843396.03062252</v>
      </c>
      <c r="D129" s="2">
        <f t="shared" si="21"/>
        <v>1.0416666666666667E-3</v>
      </c>
      <c r="E129" s="7">
        <f t="shared" si="22"/>
        <v>40461.870865231787</v>
      </c>
      <c r="F129" s="7">
        <f t="shared" si="19"/>
        <v>146284.2134796615</v>
      </c>
      <c r="G129" s="7">
        <f t="shared" si="23"/>
        <v>105822.34261442971</v>
      </c>
      <c r="H129" s="7">
        <f t="shared" si="28"/>
        <v>38737573.688008092</v>
      </c>
      <c r="I129" s="2">
        <f t="shared" si="33"/>
        <v>1.2500000000000001E-2</v>
      </c>
      <c r="K129" s="7">
        <f>SUM($F$20:F129)</f>
        <v>15137621.315741882</v>
      </c>
      <c r="L129" s="1">
        <v>110</v>
      </c>
      <c r="M129" s="3">
        <f t="shared" si="29"/>
        <v>47907</v>
      </c>
      <c r="N129" s="7">
        <f t="shared" si="32"/>
        <v>38501852.926769927</v>
      </c>
      <c r="O129" s="2">
        <f t="shared" si="24"/>
        <v>8.7500000000000002E-4</v>
      </c>
      <c r="P129" s="7">
        <f t="shared" si="25"/>
        <v>33689.121310923685</v>
      </c>
      <c r="Q129" s="7">
        <f t="shared" si="20"/>
        <v>146284.2134796615</v>
      </c>
      <c r="R129" s="7">
        <f t="shared" si="30"/>
        <v>112595.09216873781</v>
      </c>
      <c r="S129" s="7">
        <f t="shared" si="31"/>
        <v>38389257.834601186</v>
      </c>
      <c r="T129" s="2">
        <f t="shared" si="34"/>
        <v>1.0500000000000001E-2</v>
      </c>
      <c r="V129" s="7">
        <f>SUM($Q$20:Q129)+$P$14</f>
        <v>16419830.884262826</v>
      </c>
      <c r="W129" s="7">
        <f t="shared" si="18"/>
        <v>-1282209.5685209446</v>
      </c>
    </row>
    <row r="130" spans="1:23" x14ac:dyDescent="0.5">
      <c r="A130" s="1">
        <v>111</v>
      </c>
      <c r="B130" s="3">
        <f t="shared" si="26"/>
        <v>47938</v>
      </c>
      <c r="C130" s="7">
        <f t="shared" si="27"/>
        <v>38737573.688008092</v>
      </c>
      <c r="D130" s="2">
        <f t="shared" si="21"/>
        <v>1.0416666666666667E-3</v>
      </c>
      <c r="E130" s="7">
        <f t="shared" si="22"/>
        <v>40351.639258341762</v>
      </c>
      <c r="F130" s="7">
        <f t="shared" si="19"/>
        <v>146284.2134796615</v>
      </c>
      <c r="G130" s="7">
        <f t="shared" si="23"/>
        <v>105932.57422131974</v>
      </c>
      <c r="H130" s="7">
        <f t="shared" si="28"/>
        <v>38631641.113786772</v>
      </c>
      <c r="I130" s="2">
        <f t="shared" si="33"/>
        <v>1.2500000000000001E-2</v>
      </c>
      <c r="K130" s="7">
        <f>SUM($F$20:F130)</f>
        <v>15283905.529221544</v>
      </c>
      <c r="L130" s="1">
        <v>111</v>
      </c>
      <c r="M130" s="3">
        <f t="shared" si="29"/>
        <v>47938</v>
      </c>
      <c r="N130" s="7">
        <f t="shared" si="32"/>
        <v>38389257.834601186</v>
      </c>
      <c r="O130" s="2">
        <f t="shared" si="24"/>
        <v>8.7500000000000002E-4</v>
      </c>
      <c r="P130" s="7">
        <f t="shared" si="25"/>
        <v>33590.600605276042</v>
      </c>
      <c r="Q130" s="7">
        <f t="shared" si="20"/>
        <v>146284.2134796615</v>
      </c>
      <c r="R130" s="7">
        <f t="shared" si="30"/>
        <v>112693.61287438546</v>
      </c>
      <c r="S130" s="7">
        <f t="shared" si="31"/>
        <v>38276564.221726798</v>
      </c>
      <c r="T130" s="2">
        <f t="shared" si="34"/>
        <v>1.0500000000000001E-2</v>
      </c>
      <c r="V130" s="7">
        <f>SUM($Q$20:Q130)+$P$14</f>
        <v>16566115.097742489</v>
      </c>
      <c r="W130" s="7">
        <f t="shared" si="18"/>
        <v>-1282209.5685209446</v>
      </c>
    </row>
    <row r="131" spans="1:23" x14ac:dyDescent="0.5">
      <c r="A131" s="1">
        <v>112</v>
      </c>
      <c r="B131" s="3">
        <f t="shared" si="26"/>
        <v>47968</v>
      </c>
      <c r="C131" s="7">
        <f t="shared" si="27"/>
        <v>38631641.113786772</v>
      </c>
      <c r="D131" s="2">
        <f t="shared" si="21"/>
        <v>1.0416666666666667E-3</v>
      </c>
      <c r="E131" s="7">
        <f t="shared" si="22"/>
        <v>40241.292826861223</v>
      </c>
      <c r="F131" s="7">
        <f t="shared" si="19"/>
        <v>146284.2134796615</v>
      </c>
      <c r="G131" s="7">
        <f t="shared" si="23"/>
        <v>106042.92065280027</v>
      </c>
      <c r="H131" s="7">
        <f t="shared" si="28"/>
        <v>38525598.193133973</v>
      </c>
      <c r="I131" s="2">
        <f t="shared" si="33"/>
        <v>1.2500000000000001E-2</v>
      </c>
      <c r="K131" s="7">
        <f>SUM($F$20:F131)</f>
        <v>15430189.742701206</v>
      </c>
      <c r="L131" s="1">
        <v>112</v>
      </c>
      <c r="M131" s="3">
        <f t="shared" si="29"/>
        <v>47968</v>
      </c>
      <c r="N131" s="7">
        <f t="shared" si="32"/>
        <v>38276564.221726798</v>
      </c>
      <c r="O131" s="2">
        <f t="shared" si="24"/>
        <v>8.7500000000000002E-4</v>
      </c>
      <c r="P131" s="7">
        <f t="shared" si="25"/>
        <v>33491.993694010947</v>
      </c>
      <c r="Q131" s="7">
        <f t="shared" si="20"/>
        <v>146284.2134796615</v>
      </c>
      <c r="R131" s="7">
        <f t="shared" si="30"/>
        <v>112792.21978565055</v>
      </c>
      <c r="S131" s="7">
        <f t="shared" si="31"/>
        <v>38163772.001941144</v>
      </c>
      <c r="T131" s="2">
        <f t="shared" si="34"/>
        <v>1.0500000000000001E-2</v>
      </c>
      <c r="V131" s="7">
        <f>SUM($Q$20:Q131)+$P$14</f>
        <v>16712399.311222151</v>
      </c>
      <c r="W131" s="7">
        <f t="shared" si="18"/>
        <v>-1282209.5685209446</v>
      </c>
    </row>
    <row r="132" spans="1:23" x14ac:dyDescent="0.5">
      <c r="A132" s="1">
        <v>113</v>
      </c>
      <c r="B132" s="3">
        <f t="shared" si="26"/>
        <v>47999</v>
      </c>
      <c r="C132" s="7">
        <f t="shared" si="27"/>
        <v>38525598.193133973</v>
      </c>
      <c r="D132" s="2">
        <f t="shared" si="21"/>
        <v>1.0416666666666667E-3</v>
      </c>
      <c r="E132" s="7">
        <f t="shared" si="22"/>
        <v>40130.83145118122</v>
      </c>
      <c r="F132" s="7">
        <f t="shared" si="19"/>
        <v>146284.2134796615</v>
      </c>
      <c r="G132" s="7">
        <f t="shared" si="23"/>
        <v>106153.38202848028</v>
      </c>
      <c r="H132" s="7">
        <f t="shared" si="28"/>
        <v>38419444.81110549</v>
      </c>
      <c r="I132" s="2">
        <f t="shared" si="33"/>
        <v>1.2500000000000001E-2</v>
      </c>
      <c r="K132" s="7">
        <f>SUM($F$20:F132)</f>
        <v>15576473.956180869</v>
      </c>
      <c r="L132" s="1">
        <v>113</v>
      </c>
      <c r="M132" s="3">
        <f t="shared" si="29"/>
        <v>47999</v>
      </c>
      <c r="N132" s="7">
        <f t="shared" si="32"/>
        <v>38163772.001941144</v>
      </c>
      <c r="O132" s="2">
        <f t="shared" si="24"/>
        <v>8.7500000000000002E-4</v>
      </c>
      <c r="P132" s="7">
        <f t="shared" si="25"/>
        <v>33393.300501698504</v>
      </c>
      <c r="Q132" s="7">
        <f t="shared" si="20"/>
        <v>146284.2134796615</v>
      </c>
      <c r="R132" s="7">
        <f t="shared" si="30"/>
        <v>112890.91297796299</v>
      </c>
      <c r="S132" s="7">
        <f t="shared" si="31"/>
        <v>38050881.088963181</v>
      </c>
      <c r="T132" s="2">
        <f t="shared" si="34"/>
        <v>1.0500000000000001E-2</v>
      </c>
      <c r="V132" s="7">
        <f>SUM($Q$20:Q132)+$P$14</f>
        <v>16858683.524701811</v>
      </c>
      <c r="W132" s="7">
        <f t="shared" si="18"/>
        <v>-1282209.5685209427</v>
      </c>
    </row>
    <row r="133" spans="1:23" x14ac:dyDescent="0.5">
      <c r="A133" s="1">
        <v>114</v>
      </c>
      <c r="B133" s="3">
        <f t="shared" si="26"/>
        <v>48029</v>
      </c>
      <c r="C133" s="7">
        <f t="shared" si="27"/>
        <v>38419444.81110549</v>
      </c>
      <c r="D133" s="2">
        <f t="shared" si="21"/>
        <v>1.0416666666666667E-3</v>
      </c>
      <c r="E133" s="7">
        <f t="shared" si="22"/>
        <v>40020.255011568217</v>
      </c>
      <c r="F133" s="7">
        <f t="shared" si="19"/>
        <v>146284.2134796615</v>
      </c>
      <c r="G133" s="7">
        <f t="shared" si="23"/>
        <v>106263.95846809327</v>
      </c>
      <c r="H133" s="7">
        <f t="shared" si="28"/>
        <v>38313180.852637395</v>
      </c>
      <c r="I133" s="2">
        <f t="shared" si="33"/>
        <v>1.2500000000000001E-2</v>
      </c>
      <c r="K133" s="7">
        <f>SUM($F$20:F133)</f>
        <v>15722758.169660531</v>
      </c>
      <c r="L133" s="1">
        <v>114</v>
      </c>
      <c r="M133" s="3">
        <f t="shared" si="29"/>
        <v>48029</v>
      </c>
      <c r="N133" s="7">
        <f t="shared" si="32"/>
        <v>38050881.088963181</v>
      </c>
      <c r="O133" s="2">
        <f t="shared" si="24"/>
        <v>8.7500000000000002E-4</v>
      </c>
      <c r="P133" s="7">
        <f t="shared" si="25"/>
        <v>33294.52095284278</v>
      </c>
      <c r="Q133" s="7">
        <f t="shared" si="20"/>
        <v>146284.2134796615</v>
      </c>
      <c r="R133" s="7">
        <f t="shared" si="30"/>
        <v>112989.69252681872</v>
      </c>
      <c r="S133" s="7">
        <f t="shared" si="31"/>
        <v>37937891.396436363</v>
      </c>
      <c r="T133" s="2">
        <f t="shared" si="34"/>
        <v>1.0500000000000001E-2</v>
      </c>
      <c r="V133" s="7">
        <f>SUM($Q$20:Q133)+$P$14</f>
        <v>17004967.738181476</v>
      </c>
      <c r="W133" s="7">
        <f t="shared" si="18"/>
        <v>-1282209.5685209446</v>
      </c>
    </row>
    <row r="134" spans="1:23" x14ac:dyDescent="0.5">
      <c r="A134" s="1">
        <v>115</v>
      </c>
      <c r="B134" s="3">
        <f t="shared" si="26"/>
        <v>48060</v>
      </c>
      <c r="C134" s="7">
        <f t="shared" si="27"/>
        <v>38313180.852637395</v>
      </c>
      <c r="D134" s="2">
        <f t="shared" si="21"/>
        <v>1.0416666666666667E-3</v>
      </c>
      <c r="E134" s="7">
        <f t="shared" si="22"/>
        <v>39909.563388163951</v>
      </c>
      <c r="F134" s="7">
        <f t="shared" si="19"/>
        <v>146284.2134796615</v>
      </c>
      <c r="G134" s="7">
        <f t="shared" si="23"/>
        <v>106374.65009149755</v>
      </c>
      <c r="H134" s="7">
        <f t="shared" si="28"/>
        <v>38206806.202545896</v>
      </c>
      <c r="I134" s="2">
        <f t="shared" si="33"/>
        <v>1.2500000000000001E-2</v>
      </c>
      <c r="K134" s="7">
        <f>SUM($F$20:F134)</f>
        <v>15869042.383140193</v>
      </c>
      <c r="L134" s="1">
        <v>115</v>
      </c>
      <c r="M134" s="3">
        <f t="shared" si="29"/>
        <v>48060</v>
      </c>
      <c r="N134" s="7">
        <f t="shared" si="32"/>
        <v>37937891.396436363</v>
      </c>
      <c r="O134" s="2">
        <f t="shared" si="24"/>
        <v>8.7500000000000002E-4</v>
      </c>
      <c r="P134" s="7">
        <f t="shared" si="25"/>
        <v>33195.654971881821</v>
      </c>
      <c r="Q134" s="7">
        <f t="shared" si="20"/>
        <v>146284.2134796615</v>
      </c>
      <c r="R134" s="7">
        <f t="shared" si="30"/>
        <v>113088.55850777967</v>
      </c>
      <c r="S134" s="7">
        <f t="shared" si="31"/>
        <v>37824802.837928586</v>
      </c>
      <c r="T134" s="2">
        <f t="shared" si="34"/>
        <v>1.0500000000000001E-2</v>
      </c>
      <c r="V134" s="7">
        <f>SUM($Q$20:Q134)+$P$14</f>
        <v>17151251.951661136</v>
      </c>
      <c r="W134" s="7">
        <f t="shared" si="18"/>
        <v>-1282209.5685209427</v>
      </c>
    </row>
    <row r="135" spans="1:23" x14ac:dyDescent="0.5">
      <c r="A135" s="1">
        <v>116</v>
      </c>
      <c r="B135" s="3">
        <f t="shared" si="26"/>
        <v>48091</v>
      </c>
      <c r="C135" s="7">
        <f t="shared" si="27"/>
        <v>38206806.202545896</v>
      </c>
      <c r="D135" s="2">
        <f t="shared" si="21"/>
        <v>1.0416666666666667E-3</v>
      </c>
      <c r="E135" s="7">
        <f t="shared" si="22"/>
        <v>39798.756460985307</v>
      </c>
      <c r="F135" s="7">
        <f t="shared" si="19"/>
        <v>146284.2134796615</v>
      </c>
      <c r="G135" s="7">
        <f t="shared" si="23"/>
        <v>106485.45701867618</v>
      </c>
      <c r="H135" s="7">
        <f t="shared" si="28"/>
        <v>38100320.745527223</v>
      </c>
      <c r="I135" s="2">
        <f t="shared" si="33"/>
        <v>1.2500000000000001E-2</v>
      </c>
      <c r="K135" s="7">
        <f>SUM($F$20:F135)</f>
        <v>16015326.596619856</v>
      </c>
      <c r="L135" s="1">
        <v>116</v>
      </c>
      <c r="M135" s="3">
        <f t="shared" si="29"/>
        <v>48091</v>
      </c>
      <c r="N135" s="7">
        <f t="shared" si="32"/>
        <v>37824802.837928586</v>
      </c>
      <c r="O135" s="2">
        <f t="shared" si="24"/>
        <v>8.7500000000000002E-4</v>
      </c>
      <c r="P135" s="7">
        <f t="shared" si="25"/>
        <v>33096.70248318751</v>
      </c>
      <c r="Q135" s="7">
        <f t="shared" si="20"/>
        <v>146284.2134796615</v>
      </c>
      <c r="R135" s="7">
        <f t="shared" si="30"/>
        <v>113187.51099647398</v>
      </c>
      <c r="S135" s="7">
        <f t="shared" si="31"/>
        <v>37711615.32693211</v>
      </c>
      <c r="T135" s="2">
        <f t="shared" si="34"/>
        <v>1.0500000000000001E-2</v>
      </c>
      <c r="V135" s="7">
        <f>SUM($Q$20:Q135)+$P$14</f>
        <v>17297536.1651408</v>
      </c>
      <c r="W135" s="7">
        <f t="shared" si="18"/>
        <v>-1282209.5685209446</v>
      </c>
    </row>
    <row r="136" spans="1:23" x14ac:dyDescent="0.5">
      <c r="A136" s="1">
        <v>117</v>
      </c>
      <c r="B136" s="3">
        <f t="shared" si="26"/>
        <v>48121</v>
      </c>
      <c r="C136" s="7">
        <f t="shared" si="27"/>
        <v>38100320.745527223</v>
      </c>
      <c r="D136" s="2">
        <f t="shared" si="21"/>
        <v>1.0416666666666667E-3</v>
      </c>
      <c r="E136" s="7">
        <f t="shared" si="22"/>
        <v>39687.834109924188</v>
      </c>
      <c r="F136" s="7">
        <f t="shared" si="19"/>
        <v>146284.2134796615</v>
      </c>
      <c r="G136" s="7">
        <f>F136-E136</f>
        <v>106596.37936973732</v>
      </c>
      <c r="H136" s="7">
        <f t="shared" si="28"/>
        <v>37993724.366157487</v>
      </c>
      <c r="I136" s="2">
        <f t="shared" si="33"/>
        <v>1.2500000000000001E-2</v>
      </c>
      <c r="K136" s="7">
        <f>SUM($F$20:F136)</f>
        <v>16161610.810099518</v>
      </c>
      <c r="L136" s="1">
        <v>117</v>
      </c>
      <c r="M136" s="3">
        <f t="shared" si="29"/>
        <v>48121</v>
      </c>
      <c r="N136" s="7">
        <f t="shared" si="32"/>
        <v>37711615.32693211</v>
      </c>
      <c r="O136" s="2">
        <f t="shared" si="24"/>
        <v>8.7500000000000002E-4</v>
      </c>
      <c r="P136" s="7">
        <f t="shared" si="25"/>
        <v>32997.663411065594</v>
      </c>
      <c r="Q136" s="7">
        <f t="shared" si="20"/>
        <v>146284.2134796615</v>
      </c>
      <c r="R136" s="7">
        <f>Q136-P136</f>
        <v>113286.55006859591</v>
      </c>
      <c r="S136" s="7">
        <f t="shared" si="31"/>
        <v>37598328.776863515</v>
      </c>
      <c r="T136" s="2">
        <f t="shared" si="34"/>
        <v>1.0500000000000001E-2</v>
      </c>
      <c r="V136" s="7">
        <f>SUM($Q$20:Q136)+$P$14</f>
        <v>17443820.378620461</v>
      </c>
      <c r="W136" s="7">
        <f t="shared" si="18"/>
        <v>-1282209.5685209427</v>
      </c>
    </row>
    <row r="137" spans="1:23" x14ac:dyDescent="0.5">
      <c r="A137" s="1">
        <v>118</v>
      </c>
      <c r="B137" s="3">
        <f t="shared" si="26"/>
        <v>48152</v>
      </c>
      <c r="C137" s="7">
        <f t="shared" si="27"/>
        <v>37993724.366157487</v>
      </c>
      <c r="D137" s="2">
        <f t="shared" si="21"/>
        <v>1.0416666666666667E-3</v>
      </c>
      <c r="E137" s="7">
        <f t="shared" si="22"/>
        <v>39576.796214747381</v>
      </c>
      <c r="F137" s="7">
        <f t="shared" si="19"/>
        <v>146284.2134796615</v>
      </c>
      <c r="G137" s="7">
        <f t="shared" si="23"/>
        <v>106707.41726491411</v>
      </c>
      <c r="H137" s="7">
        <f t="shared" si="28"/>
        <v>37887016.948892571</v>
      </c>
      <c r="I137" s="2">
        <f t="shared" si="33"/>
        <v>1.2500000000000001E-2</v>
      </c>
      <c r="K137" s="7">
        <f>SUM($F$20:F137)</f>
        <v>16307895.02357918</v>
      </c>
      <c r="L137" s="1">
        <v>118</v>
      </c>
      <c r="M137" s="3">
        <f t="shared" si="29"/>
        <v>48152</v>
      </c>
      <c r="N137" s="7">
        <f t="shared" si="32"/>
        <v>37598328.776863515</v>
      </c>
      <c r="O137" s="2">
        <f t="shared" si="24"/>
        <v>8.7500000000000002E-4</v>
      </c>
      <c r="P137" s="7">
        <f t="shared" si="25"/>
        <v>32898.53767975558</v>
      </c>
      <c r="Q137" s="7">
        <f t="shared" si="20"/>
        <v>146284.2134796615</v>
      </c>
      <c r="R137" s="7">
        <f t="shared" ref="R137:R200" si="35">Q137-P137</f>
        <v>113385.67579990592</v>
      </c>
      <c r="S137" s="7">
        <f t="shared" si="31"/>
        <v>37484943.101063609</v>
      </c>
      <c r="T137" s="2">
        <f t="shared" si="34"/>
        <v>1.0500000000000001E-2</v>
      </c>
      <c r="V137" s="7">
        <f>SUM($Q$20:Q137)+$P$14</f>
        <v>17590104.592100125</v>
      </c>
      <c r="W137" s="7">
        <f t="shared" si="18"/>
        <v>-1282209.5685209446</v>
      </c>
    </row>
    <row r="138" spans="1:23" x14ac:dyDescent="0.5">
      <c r="A138" s="1">
        <v>119</v>
      </c>
      <c r="B138" s="3">
        <f t="shared" si="26"/>
        <v>48182</v>
      </c>
      <c r="C138" s="7">
        <f t="shared" si="27"/>
        <v>37887016.948892571</v>
      </c>
      <c r="D138" s="2">
        <f t="shared" si="21"/>
        <v>1.0416666666666667E-3</v>
      </c>
      <c r="E138" s="7">
        <f t="shared" si="22"/>
        <v>39465.642655096424</v>
      </c>
      <c r="F138" s="7">
        <f t="shared" si="19"/>
        <v>146284.2134796615</v>
      </c>
      <c r="G138" s="7">
        <f t="shared" si="23"/>
        <v>106818.57082456507</v>
      </c>
      <c r="H138" s="7">
        <f t="shared" si="28"/>
        <v>37780198.378068008</v>
      </c>
      <c r="I138" s="2">
        <f t="shared" si="33"/>
        <v>1.2500000000000001E-2</v>
      </c>
      <c r="K138" s="7">
        <f>SUM($F$20:F138)</f>
        <v>16454179.237058843</v>
      </c>
      <c r="L138" s="1">
        <v>119</v>
      </c>
      <c r="M138" s="3">
        <f t="shared" si="29"/>
        <v>48182</v>
      </c>
      <c r="N138" s="7">
        <f t="shared" si="32"/>
        <v>37484943.101063609</v>
      </c>
      <c r="O138" s="2">
        <f t="shared" si="24"/>
        <v>8.7500000000000002E-4</v>
      </c>
      <c r="P138" s="7">
        <f t="shared" si="25"/>
        <v>32799.32521343066</v>
      </c>
      <c r="Q138" s="7">
        <f t="shared" si="20"/>
        <v>146284.2134796615</v>
      </c>
      <c r="R138" s="7">
        <f t="shared" si="35"/>
        <v>113484.88826623085</v>
      </c>
      <c r="S138" s="7">
        <f t="shared" si="31"/>
        <v>37371458.212797381</v>
      </c>
      <c r="T138" s="2">
        <f t="shared" si="34"/>
        <v>1.0500000000000001E-2</v>
      </c>
      <c r="V138" s="7">
        <f>SUM($Q$20:Q138)+$P$14</f>
        <v>17736388.805579785</v>
      </c>
      <c r="W138" s="7">
        <f t="shared" si="18"/>
        <v>-1282209.5685209427</v>
      </c>
    </row>
    <row r="139" spans="1:23" x14ac:dyDescent="0.5">
      <c r="A139" s="1">
        <v>120</v>
      </c>
      <c r="B139" s="3">
        <f t="shared" si="26"/>
        <v>48213</v>
      </c>
      <c r="C139" s="7">
        <f t="shared" si="27"/>
        <v>37780198.378068008</v>
      </c>
      <c r="D139" s="2">
        <f t="shared" si="21"/>
        <v>1.0416666666666667E-3</v>
      </c>
      <c r="E139" s="7">
        <f t="shared" si="22"/>
        <v>39354.373310487506</v>
      </c>
      <c r="F139" s="7">
        <f t="shared" si="19"/>
        <v>146284.2134796615</v>
      </c>
      <c r="G139" s="7">
        <f t="shared" si="23"/>
        <v>106929.84016917399</v>
      </c>
      <c r="H139" s="7">
        <f t="shared" si="28"/>
        <v>37673268.537898831</v>
      </c>
      <c r="I139" s="2">
        <f t="shared" si="33"/>
        <v>1.2500000000000001E-2</v>
      </c>
      <c r="K139" s="7">
        <f>SUM($F$20:F139)</f>
        <v>16600463.450538505</v>
      </c>
      <c r="L139" s="1">
        <v>120</v>
      </c>
      <c r="M139" s="3">
        <f t="shared" si="29"/>
        <v>48213</v>
      </c>
      <c r="N139" s="7">
        <f t="shared" si="32"/>
        <v>37371458.212797381</v>
      </c>
      <c r="O139" s="2">
        <f t="shared" si="24"/>
        <v>8.7500000000000002E-4</v>
      </c>
      <c r="P139" s="7">
        <f t="shared" si="25"/>
        <v>32700.025936197708</v>
      </c>
      <c r="Q139" s="7">
        <f t="shared" si="20"/>
        <v>146284.2134796615</v>
      </c>
      <c r="R139" s="7">
        <f t="shared" si="35"/>
        <v>113584.18754346379</v>
      </c>
      <c r="S139" s="7">
        <f t="shared" si="31"/>
        <v>37257874.025253914</v>
      </c>
      <c r="T139" s="2">
        <f t="shared" si="34"/>
        <v>1.0500000000000001E-2</v>
      </c>
      <c r="V139" s="7">
        <f>SUM($Q$20:Q139)+$P$14</f>
        <v>17882673.019059449</v>
      </c>
      <c r="W139" s="7">
        <f t="shared" si="18"/>
        <v>-1282209.5685209446</v>
      </c>
    </row>
    <row r="140" spans="1:23" x14ac:dyDescent="0.5">
      <c r="A140" s="1">
        <v>121</v>
      </c>
      <c r="B140" s="14">
        <f t="shared" si="26"/>
        <v>48244</v>
      </c>
      <c r="C140" s="15">
        <f t="shared" si="27"/>
        <v>37673268.537898831</v>
      </c>
      <c r="D140" s="16">
        <f t="shared" si="21"/>
        <v>1.25E-3</v>
      </c>
      <c r="E140" s="15">
        <f t="shared" si="22"/>
        <v>47091.585672373541</v>
      </c>
      <c r="F140" s="15">
        <f>J140</f>
        <v>150669.08616362693</v>
      </c>
      <c r="G140" s="15">
        <f t="shared" si="23"/>
        <v>103577.50049125339</v>
      </c>
      <c r="H140" s="15">
        <f t="shared" si="28"/>
        <v>37569691.037407577</v>
      </c>
      <c r="I140" s="16">
        <f>B9</f>
        <v>1.5000000000000001E-2</v>
      </c>
      <c r="J140" s="15">
        <f>-1*PMT(D140,(420-A139),H139)</f>
        <v>150669.08616362693</v>
      </c>
      <c r="K140" s="7">
        <f>SUM($F$20:F140)</f>
        <v>16751132.536702132</v>
      </c>
      <c r="L140" s="1">
        <v>121</v>
      </c>
      <c r="M140" s="14">
        <f t="shared" si="29"/>
        <v>48244</v>
      </c>
      <c r="N140" s="15">
        <f t="shared" si="32"/>
        <v>37257874.025253914</v>
      </c>
      <c r="O140" s="16">
        <f t="shared" si="24"/>
        <v>1.0833333333333335E-3</v>
      </c>
      <c r="P140" s="15">
        <f t="shared" si="25"/>
        <v>40362.696860691743</v>
      </c>
      <c r="Q140" s="15">
        <f>U140</f>
        <v>145532.16907033054</v>
      </c>
      <c r="R140" s="15">
        <f t="shared" si="35"/>
        <v>105169.4722096388</v>
      </c>
      <c r="S140" s="15">
        <f t="shared" si="31"/>
        <v>37152704.553044274</v>
      </c>
      <c r="T140" s="16">
        <f>M9</f>
        <v>1.3000000000000001E-2</v>
      </c>
      <c r="U140" s="15">
        <f>-1*PMT(O140,(420-L139),S139)</f>
        <v>145532.16907033054</v>
      </c>
      <c r="V140" s="7">
        <f>SUM($Q$20:Q140)+$P$14</f>
        <v>18028205.188129779</v>
      </c>
      <c r="W140" s="7">
        <f t="shared" si="18"/>
        <v>-1277072.6514276471</v>
      </c>
    </row>
    <row r="141" spans="1:23" x14ac:dyDescent="0.5">
      <c r="A141" s="1">
        <v>122</v>
      </c>
      <c r="B141" s="3">
        <f t="shared" si="26"/>
        <v>48273</v>
      </c>
      <c r="C141" s="7">
        <f t="shared" si="27"/>
        <v>37569691.037407577</v>
      </c>
      <c r="D141" s="2">
        <f t="shared" si="21"/>
        <v>1.25E-3</v>
      </c>
      <c r="E141" s="7">
        <f t="shared" si="22"/>
        <v>46962.11379675947</v>
      </c>
      <c r="F141" s="7">
        <f>$F$140</f>
        <v>150669.08616362693</v>
      </c>
      <c r="G141" s="7">
        <f t="shared" si="23"/>
        <v>103706.97236686746</v>
      </c>
      <c r="H141" s="7">
        <f t="shared" si="28"/>
        <v>37465984.065040708</v>
      </c>
      <c r="I141" s="2">
        <f t="shared" si="33"/>
        <v>1.5000000000000001E-2</v>
      </c>
      <c r="K141" s="7">
        <f>SUM($F$20:F141)</f>
        <v>16901801.622865759</v>
      </c>
      <c r="L141" s="1">
        <v>122</v>
      </c>
      <c r="M141" s="3">
        <f t="shared" si="29"/>
        <v>48273</v>
      </c>
      <c r="N141" s="7">
        <f t="shared" si="32"/>
        <v>37152704.553044274</v>
      </c>
      <c r="O141" s="2">
        <f t="shared" si="24"/>
        <v>1.0833333333333335E-3</v>
      </c>
      <c r="P141" s="7">
        <f t="shared" si="25"/>
        <v>40248.76326579797</v>
      </c>
      <c r="Q141" s="7">
        <f>$F$140</f>
        <v>150669.08616362693</v>
      </c>
      <c r="R141" s="7">
        <f t="shared" si="35"/>
        <v>110420.32289782896</v>
      </c>
      <c r="S141" s="7">
        <f t="shared" si="31"/>
        <v>37042284.230146445</v>
      </c>
      <c r="T141" s="2">
        <f t="shared" si="34"/>
        <v>1.3000000000000001E-2</v>
      </c>
      <c r="V141" s="7">
        <f>SUM($Q$20:Q141)+$P$14</f>
        <v>18178874.274293404</v>
      </c>
      <c r="W141" s="7">
        <f t="shared" si="18"/>
        <v>-1277072.6514276452</v>
      </c>
    </row>
    <row r="142" spans="1:23" x14ac:dyDescent="0.5">
      <c r="A142" s="1">
        <v>123</v>
      </c>
      <c r="B142" s="3">
        <f t="shared" si="26"/>
        <v>48304</v>
      </c>
      <c r="C142" s="7">
        <f t="shared" si="27"/>
        <v>37465984.065040708</v>
      </c>
      <c r="D142" s="2">
        <f t="shared" si="21"/>
        <v>1.25E-3</v>
      </c>
      <c r="E142" s="7">
        <f t="shared" si="22"/>
        <v>46832.480081300884</v>
      </c>
      <c r="F142" s="7">
        <f t="shared" ref="F142:F199" si="36">$F$140</f>
        <v>150669.08616362693</v>
      </c>
      <c r="G142" s="7">
        <f t="shared" si="23"/>
        <v>103836.60608232603</v>
      </c>
      <c r="H142" s="7">
        <f t="shared" si="28"/>
        <v>37362147.45895838</v>
      </c>
      <c r="I142" s="2">
        <f t="shared" si="33"/>
        <v>1.5000000000000001E-2</v>
      </c>
      <c r="K142" s="7">
        <f>SUM($F$20:F142)</f>
        <v>17052470.709029384</v>
      </c>
      <c r="L142" s="1">
        <v>123</v>
      </c>
      <c r="M142" s="3">
        <f t="shared" si="29"/>
        <v>48304</v>
      </c>
      <c r="N142" s="7">
        <f t="shared" si="32"/>
        <v>37042284.230146445</v>
      </c>
      <c r="O142" s="2">
        <f t="shared" si="24"/>
        <v>1.0833333333333335E-3</v>
      </c>
      <c r="P142" s="7">
        <f t="shared" si="25"/>
        <v>40129.141249325323</v>
      </c>
      <c r="Q142" s="7">
        <f t="shared" ref="Q142:Q199" si="37">$F$140</f>
        <v>150669.08616362693</v>
      </c>
      <c r="R142" s="7">
        <f t="shared" si="35"/>
        <v>110539.9449143016</v>
      </c>
      <c r="S142" s="7">
        <f t="shared" si="31"/>
        <v>36931744.285232142</v>
      </c>
      <c r="T142" s="2">
        <f t="shared" si="34"/>
        <v>1.3000000000000001E-2</v>
      </c>
      <c r="V142" s="7">
        <f>SUM($Q$20:Q142)+$P$14</f>
        <v>18329543.360457029</v>
      </c>
      <c r="W142" s="7">
        <f t="shared" si="18"/>
        <v>-1277072.6514276452</v>
      </c>
    </row>
    <row r="143" spans="1:23" x14ac:dyDescent="0.5">
      <c r="A143" s="1">
        <v>124</v>
      </c>
      <c r="B143" s="3">
        <f t="shared" si="26"/>
        <v>48334</v>
      </c>
      <c r="C143" s="7">
        <f t="shared" si="27"/>
        <v>37362147.45895838</v>
      </c>
      <c r="D143" s="2">
        <f t="shared" si="21"/>
        <v>1.25E-3</v>
      </c>
      <c r="E143" s="7">
        <f t="shared" si="22"/>
        <v>46702.684323697977</v>
      </c>
      <c r="F143" s="7">
        <f t="shared" si="36"/>
        <v>150669.08616362693</v>
      </c>
      <c r="G143" s="7">
        <f t="shared" si="23"/>
        <v>103966.40183992895</v>
      </c>
      <c r="H143" s="7">
        <f t="shared" si="28"/>
        <v>37258181.057118453</v>
      </c>
      <c r="I143" s="2">
        <f t="shared" si="33"/>
        <v>1.5000000000000001E-2</v>
      </c>
      <c r="K143" s="7">
        <f>SUM($F$20:F143)</f>
        <v>17203139.795193009</v>
      </c>
      <c r="L143" s="1">
        <v>124</v>
      </c>
      <c r="M143" s="3">
        <f t="shared" si="29"/>
        <v>48334</v>
      </c>
      <c r="N143" s="7">
        <f t="shared" si="32"/>
        <v>36931744.285232142</v>
      </c>
      <c r="O143" s="2">
        <f t="shared" si="24"/>
        <v>1.0833333333333335E-3</v>
      </c>
      <c r="P143" s="7">
        <f t="shared" si="25"/>
        <v>40009.389642334827</v>
      </c>
      <c r="Q143" s="7">
        <f t="shared" si="37"/>
        <v>150669.08616362693</v>
      </c>
      <c r="R143" s="7">
        <f t="shared" si="35"/>
        <v>110659.69652129209</v>
      </c>
      <c r="S143" s="7">
        <f t="shared" si="31"/>
        <v>36821084.588710852</v>
      </c>
      <c r="T143" s="2">
        <f t="shared" si="34"/>
        <v>1.3000000000000001E-2</v>
      </c>
      <c r="V143" s="7">
        <f>SUM($Q$20:Q143)+$P$14</f>
        <v>18480212.446620654</v>
      </c>
      <c r="W143" s="7">
        <f t="shared" si="18"/>
        <v>-1277072.6514276452</v>
      </c>
    </row>
    <row r="144" spans="1:23" x14ac:dyDescent="0.5">
      <c r="A144" s="1">
        <v>125</v>
      </c>
      <c r="B144" s="3">
        <f t="shared" si="26"/>
        <v>48365</v>
      </c>
      <c r="C144" s="7">
        <f t="shared" si="27"/>
        <v>37258181.057118453</v>
      </c>
      <c r="D144" s="2">
        <f t="shared" si="21"/>
        <v>1.25E-3</v>
      </c>
      <c r="E144" s="7">
        <f t="shared" si="22"/>
        <v>46572.72632139807</v>
      </c>
      <c r="F144" s="7">
        <f t="shared" si="36"/>
        <v>150669.08616362693</v>
      </c>
      <c r="G144" s="7">
        <f t="shared" si="23"/>
        <v>104096.35984222885</v>
      </c>
      <c r="H144" s="7">
        <f t="shared" si="28"/>
        <v>37154084.697276227</v>
      </c>
      <c r="I144" s="2">
        <f t="shared" si="33"/>
        <v>1.5000000000000001E-2</v>
      </c>
      <c r="K144" s="7">
        <f>SUM($F$20:F144)</f>
        <v>17353808.881356634</v>
      </c>
      <c r="L144" s="1">
        <v>125</v>
      </c>
      <c r="M144" s="3">
        <f t="shared" si="29"/>
        <v>48365</v>
      </c>
      <c r="N144" s="7">
        <f t="shared" si="32"/>
        <v>36821084.588710852</v>
      </c>
      <c r="O144" s="2">
        <f t="shared" si="24"/>
        <v>1.0833333333333335E-3</v>
      </c>
      <c r="P144" s="7">
        <f t="shared" si="25"/>
        <v>39889.508304436764</v>
      </c>
      <c r="Q144" s="7">
        <f t="shared" si="37"/>
        <v>150669.08616362693</v>
      </c>
      <c r="R144" s="7">
        <f t="shared" si="35"/>
        <v>110779.57785919016</v>
      </c>
      <c r="S144" s="7">
        <f t="shared" si="31"/>
        <v>36710305.010851659</v>
      </c>
      <c r="T144" s="2">
        <f t="shared" si="34"/>
        <v>1.3000000000000001E-2</v>
      </c>
      <c r="V144" s="7">
        <f>SUM($Q$20:Q144)+$P$14</f>
        <v>18630881.532784279</v>
      </c>
      <c r="W144" s="7">
        <f t="shared" si="18"/>
        <v>-1277072.6514276452</v>
      </c>
    </row>
    <row r="145" spans="1:23" x14ac:dyDescent="0.5">
      <c r="A145" s="1">
        <v>126</v>
      </c>
      <c r="B145" s="3">
        <f t="shared" si="26"/>
        <v>48395</v>
      </c>
      <c r="C145" s="7">
        <f t="shared" si="27"/>
        <v>37154084.697276227</v>
      </c>
      <c r="D145" s="2">
        <f t="shared" si="21"/>
        <v>1.25E-3</v>
      </c>
      <c r="E145" s="7">
        <f t="shared" si="22"/>
        <v>46442.605871595282</v>
      </c>
      <c r="F145" s="7">
        <f t="shared" si="36"/>
        <v>150669.08616362693</v>
      </c>
      <c r="G145" s="7">
        <f t="shared" si="23"/>
        <v>104226.48029203164</v>
      </c>
      <c r="H145" s="7">
        <f t="shared" si="28"/>
        <v>37049858.216984197</v>
      </c>
      <c r="I145" s="2">
        <f t="shared" si="33"/>
        <v>1.5000000000000001E-2</v>
      </c>
      <c r="K145" s="7">
        <f>SUM($F$20:F145)</f>
        <v>17504477.967520259</v>
      </c>
      <c r="L145" s="1">
        <v>126</v>
      </c>
      <c r="M145" s="3">
        <f t="shared" si="29"/>
        <v>48395</v>
      </c>
      <c r="N145" s="7">
        <f t="shared" si="32"/>
        <v>36710305.010851659</v>
      </c>
      <c r="O145" s="2">
        <f t="shared" si="24"/>
        <v>1.0833333333333335E-3</v>
      </c>
      <c r="P145" s="7">
        <f t="shared" si="25"/>
        <v>39769.497095089304</v>
      </c>
      <c r="Q145" s="7">
        <f t="shared" si="37"/>
        <v>150669.08616362693</v>
      </c>
      <c r="R145" s="7">
        <f t="shared" si="35"/>
        <v>110899.58906853762</v>
      </c>
      <c r="S145" s="7">
        <f t="shared" si="31"/>
        <v>36599405.421783119</v>
      </c>
      <c r="T145" s="2">
        <f t="shared" si="34"/>
        <v>1.3000000000000001E-2</v>
      </c>
      <c r="V145" s="7">
        <f>SUM($Q$20:Q145)+$P$14</f>
        <v>18781550.618947905</v>
      </c>
      <c r="W145" s="7">
        <f t="shared" ref="W145:W208" si="38">K145-V145</f>
        <v>-1277072.6514276452</v>
      </c>
    </row>
    <row r="146" spans="1:23" x14ac:dyDescent="0.5">
      <c r="A146" s="1">
        <v>127</v>
      </c>
      <c r="B146" s="3">
        <f t="shared" si="26"/>
        <v>48426</v>
      </c>
      <c r="C146" s="7">
        <f t="shared" si="27"/>
        <v>37049858.216984197</v>
      </c>
      <c r="D146" s="2">
        <f t="shared" si="21"/>
        <v>1.25E-3</v>
      </c>
      <c r="E146" s="7">
        <f t="shared" si="22"/>
        <v>46312.322771230247</v>
      </c>
      <c r="F146" s="7">
        <f t="shared" si="36"/>
        <v>150669.08616362693</v>
      </c>
      <c r="G146" s="7">
        <f t="shared" si="23"/>
        <v>104356.76339239668</v>
      </c>
      <c r="H146" s="7">
        <f t="shared" si="28"/>
        <v>36945501.453591801</v>
      </c>
      <c r="I146" s="2">
        <f t="shared" si="33"/>
        <v>1.5000000000000001E-2</v>
      </c>
      <c r="K146" s="7">
        <f>SUM($F$20:F146)</f>
        <v>17655147.053683884</v>
      </c>
      <c r="L146" s="1">
        <v>127</v>
      </c>
      <c r="M146" s="3">
        <f t="shared" si="29"/>
        <v>48426</v>
      </c>
      <c r="N146" s="7">
        <f t="shared" si="32"/>
        <v>36599405.421783119</v>
      </c>
      <c r="O146" s="2">
        <f t="shared" si="24"/>
        <v>1.0833333333333335E-3</v>
      </c>
      <c r="P146" s="7">
        <f t="shared" si="25"/>
        <v>39649.355873598382</v>
      </c>
      <c r="Q146" s="7">
        <f t="shared" si="37"/>
        <v>150669.08616362693</v>
      </c>
      <c r="R146" s="7">
        <f t="shared" si="35"/>
        <v>111019.73029002854</v>
      </c>
      <c r="S146" s="7">
        <f t="shared" si="31"/>
        <v>36488385.691493094</v>
      </c>
      <c r="T146" s="2">
        <f t="shared" si="34"/>
        <v>1.3000000000000001E-2</v>
      </c>
      <c r="V146" s="7">
        <f>SUM($Q$20:Q146)+$P$14</f>
        <v>18932219.70511153</v>
      </c>
      <c r="W146" s="7">
        <f t="shared" si="38"/>
        <v>-1277072.6514276452</v>
      </c>
    </row>
    <row r="147" spans="1:23" x14ac:dyDescent="0.5">
      <c r="A147" s="1">
        <v>128</v>
      </c>
      <c r="B147" s="3">
        <f t="shared" si="26"/>
        <v>48457</v>
      </c>
      <c r="C147" s="7">
        <f t="shared" si="27"/>
        <v>36945501.453591801</v>
      </c>
      <c r="D147" s="2">
        <f t="shared" si="21"/>
        <v>1.25E-3</v>
      </c>
      <c r="E147" s="7">
        <f t="shared" si="22"/>
        <v>46181.876816989752</v>
      </c>
      <c r="F147" s="7">
        <f t="shared" si="36"/>
        <v>150669.08616362693</v>
      </c>
      <c r="G147" s="7">
        <f t="shared" si="23"/>
        <v>104487.20934663717</v>
      </c>
      <c r="H147" s="7">
        <f t="shared" si="28"/>
        <v>36841014.244245164</v>
      </c>
      <c r="I147" s="2">
        <f t="shared" si="33"/>
        <v>1.5000000000000001E-2</v>
      </c>
      <c r="K147" s="7">
        <f>SUM($F$20:F147)</f>
        <v>17805816.13984751</v>
      </c>
      <c r="L147" s="1">
        <v>128</v>
      </c>
      <c r="M147" s="3">
        <f t="shared" si="29"/>
        <v>48457</v>
      </c>
      <c r="N147" s="7">
        <f t="shared" si="32"/>
        <v>36488385.691493094</v>
      </c>
      <c r="O147" s="2">
        <f t="shared" si="24"/>
        <v>1.0833333333333335E-3</v>
      </c>
      <c r="P147" s="7">
        <f t="shared" si="25"/>
        <v>39529.084499117525</v>
      </c>
      <c r="Q147" s="7">
        <f t="shared" si="37"/>
        <v>150669.08616362693</v>
      </c>
      <c r="R147" s="7">
        <f t="shared" si="35"/>
        <v>111140.0016645094</v>
      </c>
      <c r="S147" s="7">
        <f t="shared" si="31"/>
        <v>36377245.689828582</v>
      </c>
      <c r="T147" s="2">
        <f t="shared" si="34"/>
        <v>1.3000000000000001E-2</v>
      </c>
      <c r="V147" s="7">
        <f>SUM($Q$20:Q147)+$P$14</f>
        <v>19082888.791275155</v>
      </c>
      <c r="W147" s="7">
        <f t="shared" si="38"/>
        <v>-1277072.6514276452</v>
      </c>
    </row>
    <row r="148" spans="1:23" x14ac:dyDescent="0.5">
      <c r="A148" s="1">
        <v>129</v>
      </c>
      <c r="B148" s="3">
        <f t="shared" si="26"/>
        <v>48487</v>
      </c>
      <c r="C148" s="7">
        <f t="shared" si="27"/>
        <v>36841014.244245164</v>
      </c>
      <c r="D148" s="2">
        <f t="shared" ref="D148:D211" si="39">I148/12</f>
        <v>1.25E-3</v>
      </c>
      <c r="E148" s="7">
        <f t="shared" ref="E148:E211" si="40">C148*D148</f>
        <v>46051.267805306459</v>
      </c>
      <c r="F148" s="7">
        <f t="shared" si="36"/>
        <v>150669.08616362693</v>
      </c>
      <c r="G148" s="7">
        <f t="shared" ref="G148:G211" si="41">F148-E148</f>
        <v>104617.81835832047</v>
      </c>
      <c r="H148" s="7">
        <f t="shared" si="28"/>
        <v>36736396.425886847</v>
      </c>
      <c r="I148" s="2">
        <f t="shared" si="33"/>
        <v>1.5000000000000001E-2</v>
      </c>
      <c r="K148" s="7">
        <f>SUM($F$20:F148)</f>
        <v>17956485.226011135</v>
      </c>
      <c r="L148" s="1">
        <v>129</v>
      </c>
      <c r="M148" s="3">
        <f t="shared" si="29"/>
        <v>48487</v>
      </c>
      <c r="N148" s="7">
        <f t="shared" si="32"/>
        <v>36377245.689828582</v>
      </c>
      <c r="O148" s="2">
        <f t="shared" ref="O148:O211" si="42">T148/12</f>
        <v>1.0833333333333335E-3</v>
      </c>
      <c r="P148" s="7">
        <f t="shared" ref="P148:P211" si="43">N148*O148</f>
        <v>39408.682830647638</v>
      </c>
      <c r="Q148" s="7">
        <f t="shared" si="37"/>
        <v>150669.08616362693</v>
      </c>
      <c r="R148" s="7">
        <f t="shared" si="35"/>
        <v>111260.40333297929</v>
      </c>
      <c r="S148" s="7">
        <f t="shared" si="31"/>
        <v>36265985.286495604</v>
      </c>
      <c r="T148" s="2">
        <f t="shared" si="34"/>
        <v>1.3000000000000001E-2</v>
      </c>
      <c r="V148" s="7">
        <f>SUM($Q$20:Q148)+$P$14</f>
        <v>19233557.87743878</v>
      </c>
      <c r="W148" s="7">
        <f t="shared" si="38"/>
        <v>-1277072.6514276452</v>
      </c>
    </row>
    <row r="149" spans="1:23" x14ac:dyDescent="0.5">
      <c r="A149" s="1">
        <v>130</v>
      </c>
      <c r="B149" s="3">
        <f t="shared" ref="B149:B212" si="44">EOMONTH(B148,1)</f>
        <v>48518</v>
      </c>
      <c r="C149" s="7">
        <f t="shared" ref="C149:C212" si="45">H148</f>
        <v>36736396.425886847</v>
      </c>
      <c r="D149" s="2">
        <f t="shared" si="39"/>
        <v>1.25E-3</v>
      </c>
      <c r="E149" s="7">
        <f t="shared" si="40"/>
        <v>45920.49553235856</v>
      </c>
      <c r="F149" s="7">
        <f t="shared" si="36"/>
        <v>150669.08616362693</v>
      </c>
      <c r="G149" s="7">
        <f t="shared" si="41"/>
        <v>104748.59063126837</v>
      </c>
      <c r="H149" s="7">
        <f t="shared" ref="H149:H212" si="46">C149-G149</f>
        <v>36631647.835255578</v>
      </c>
      <c r="I149" s="2">
        <f t="shared" si="33"/>
        <v>1.5000000000000001E-2</v>
      </c>
      <c r="K149" s="7">
        <f>SUM($F$20:F149)</f>
        <v>18107154.31217476</v>
      </c>
      <c r="L149" s="1">
        <v>130</v>
      </c>
      <c r="M149" s="3">
        <f t="shared" ref="M149:M212" si="47">EOMONTH(M148,1)</f>
        <v>48518</v>
      </c>
      <c r="N149" s="7">
        <f t="shared" si="32"/>
        <v>36265985.286495604</v>
      </c>
      <c r="O149" s="2">
        <f t="shared" si="42"/>
        <v>1.0833333333333335E-3</v>
      </c>
      <c r="P149" s="7">
        <f t="shared" si="43"/>
        <v>39288.150727036911</v>
      </c>
      <c r="Q149" s="7">
        <f t="shared" si="37"/>
        <v>150669.08616362693</v>
      </c>
      <c r="R149" s="7">
        <f t="shared" si="35"/>
        <v>111380.93543659002</v>
      </c>
      <c r="S149" s="7">
        <f t="shared" ref="S149:S212" si="48">N149-R149</f>
        <v>36154604.351059012</v>
      </c>
      <c r="T149" s="2">
        <f t="shared" si="34"/>
        <v>1.3000000000000001E-2</v>
      </c>
      <c r="V149" s="7">
        <f>SUM($Q$20:Q149)+$P$14</f>
        <v>19384226.963602405</v>
      </c>
      <c r="W149" s="7">
        <f t="shared" si="38"/>
        <v>-1277072.6514276452</v>
      </c>
    </row>
    <row r="150" spans="1:23" x14ac:dyDescent="0.5">
      <c r="A150" s="1">
        <v>131</v>
      </c>
      <c r="B150" s="3">
        <f t="shared" si="44"/>
        <v>48548</v>
      </c>
      <c r="C150" s="7">
        <f t="shared" si="45"/>
        <v>36631647.835255578</v>
      </c>
      <c r="D150" s="2">
        <f t="shared" si="39"/>
        <v>1.25E-3</v>
      </c>
      <c r="E150" s="7">
        <f t="shared" si="40"/>
        <v>45789.559794069472</v>
      </c>
      <c r="F150" s="7">
        <f t="shared" si="36"/>
        <v>150669.08616362693</v>
      </c>
      <c r="G150" s="7">
        <f t="shared" si="41"/>
        <v>104879.52636955745</v>
      </c>
      <c r="H150" s="7">
        <f t="shared" si="46"/>
        <v>36526768.308886021</v>
      </c>
      <c r="I150" s="2">
        <f t="shared" si="33"/>
        <v>1.5000000000000001E-2</v>
      </c>
      <c r="K150" s="7">
        <f>SUM($F$20:F150)</f>
        <v>18257823.398338385</v>
      </c>
      <c r="L150" s="1">
        <v>131</v>
      </c>
      <c r="M150" s="3">
        <f t="shared" si="47"/>
        <v>48548</v>
      </c>
      <c r="N150" s="7">
        <f t="shared" si="32"/>
        <v>36154604.351059012</v>
      </c>
      <c r="O150" s="2">
        <f t="shared" si="42"/>
        <v>1.0833333333333335E-3</v>
      </c>
      <c r="P150" s="7">
        <f t="shared" si="43"/>
        <v>39167.488046980601</v>
      </c>
      <c r="Q150" s="7">
        <f t="shared" si="37"/>
        <v>150669.08616362693</v>
      </c>
      <c r="R150" s="7">
        <f t="shared" si="35"/>
        <v>111501.59811664632</v>
      </c>
      <c r="S150" s="7">
        <f t="shared" si="48"/>
        <v>36043102.752942368</v>
      </c>
      <c r="T150" s="2">
        <f t="shared" si="34"/>
        <v>1.3000000000000001E-2</v>
      </c>
      <c r="V150" s="7">
        <f>SUM($Q$20:Q150)+$P$14</f>
        <v>19534896.04976603</v>
      </c>
      <c r="W150" s="7">
        <f t="shared" si="38"/>
        <v>-1277072.6514276452</v>
      </c>
    </row>
    <row r="151" spans="1:23" x14ac:dyDescent="0.5">
      <c r="A151" s="1">
        <v>132</v>
      </c>
      <c r="B151" s="3">
        <f t="shared" si="44"/>
        <v>48579</v>
      </c>
      <c r="C151" s="7">
        <f t="shared" si="45"/>
        <v>36526768.308886021</v>
      </c>
      <c r="D151" s="2">
        <f t="shared" si="39"/>
        <v>1.25E-3</v>
      </c>
      <c r="E151" s="7">
        <f t="shared" si="40"/>
        <v>45658.46038610753</v>
      </c>
      <c r="F151" s="7">
        <f t="shared" si="36"/>
        <v>150669.08616362693</v>
      </c>
      <c r="G151" s="7">
        <f t="shared" si="41"/>
        <v>105010.6257775194</v>
      </c>
      <c r="H151" s="7">
        <f t="shared" si="46"/>
        <v>36421757.683108501</v>
      </c>
      <c r="I151" s="2">
        <f t="shared" si="33"/>
        <v>1.5000000000000001E-2</v>
      </c>
      <c r="K151" s="7">
        <f>SUM($F$20:F151)</f>
        <v>18408492.48450201</v>
      </c>
      <c r="L151" s="1">
        <v>132</v>
      </c>
      <c r="M151" s="3">
        <f t="shared" si="47"/>
        <v>48579</v>
      </c>
      <c r="N151" s="7">
        <f t="shared" ref="N151:N214" si="49">S150</f>
        <v>36043102.752942368</v>
      </c>
      <c r="O151" s="2">
        <f t="shared" si="42"/>
        <v>1.0833333333333335E-3</v>
      </c>
      <c r="P151" s="7">
        <f t="shared" si="43"/>
        <v>39046.694649020908</v>
      </c>
      <c r="Q151" s="7">
        <f t="shared" si="37"/>
        <v>150669.08616362693</v>
      </c>
      <c r="R151" s="7">
        <f t="shared" si="35"/>
        <v>111622.39151460602</v>
      </c>
      <c r="S151" s="7">
        <f t="shared" si="48"/>
        <v>35931480.361427762</v>
      </c>
      <c r="T151" s="2">
        <f t="shared" si="34"/>
        <v>1.3000000000000001E-2</v>
      </c>
      <c r="V151" s="7">
        <f>SUM($Q$20:Q151)+$P$14</f>
        <v>19685565.135929655</v>
      </c>
      <c r="W151" s="7">
        <f t="shared" si="38"/>
        <v>-1277072.6514276452</v>
      </c>
    </row>
    <row r="152" spans="1:23" x14ac:dyDescent="0.5">
      <c r="A152" s="1">
        <v>133</v>
      </c>
      <c r="B152" s="3">
        <f t="shared" si="44"/>
        <v>48610</v>
      </c>
      <c r="C152" s="7">
        <f t="shared" si="45"/>
        <v>36421757.683108501</v>
      </c>
      <c r="D152" s="2">
        <f t="shared" si="39"/>
        <v>1.25E-3</v>
      </c>
      <c r="E152" s="7">
        <f t="shared" si="40"/>
        <v>45527.197103885628</v>
      </c>
      <c r="F152" s="7">
        <f t="shared" si="36"/>
        <v>150669.08616362693</v>
      </c>
      <c r="G152" s="7">
        <f t="shared" si="41"/>
        <v>105141.8890597413</v>
      </c>
      <c r="H152" s="7">
        <f t="shared" si="46"/>
        <v>36316615.794048756</v>
      </c>
      <c r="I152" s="2">
        <f t="shared" si="33"/>
        <v>1.5000000000000001E-2</v>
      </c>
      <c r="K152" s="7">
        <f>SUM($F$20:F152)</f>
        <v>18559161.570665635</v>
      </c>
      <c r="L152" s="1">
        <v>133</v>
      </c>
      <c r="M152" s="3">
        <f t="shared" si="47"/>
        <v>48610</v>
      </c>
      <c r="N152" s="7">
        <f t="shared" si="49"/>
        <v>35931480.361427762</v>
      </c>
      <c r="O152" s="2">
        <f t="shared" si="42"/>
        <v>1.0833333333333335E-3</v>
      </c>
      <c r="P152" s="7">
        <f t="shared" si="43"/>
        <v>38925.77039154675</v>
      </c>
      <c r="Q152" s="7">
        <f t="shared" si="37"/>
        <v>150669.08616362693</v>
      </c>
      <c r="R152" s="7">
        <f t="shared" si="35"/>
        <v>111743.31577208018</v>
      </c>
      <c r="S152" s="7">
        <f t="shared" si="48"/>
        <v>35819737.045655683</v>
      </c>
      <c r="T152" s="2">
        <f t="shared" si="34"/>
        <v>1.3000000000000001E-2</v>
      </c>
      <c r="V152" s="7">
        <f>SUM($Q$20:Q152)+$P$14</f>
        <v>19836234.22209328</v>
      </c>
      <c r="W152" s="7">
        <f t="shared" si="38"/>
        <v>-1277072.6514276452</v>
      </c>
    </row>
    <row r="153" spans="1:23" x14ac:dyDescent="0.5">
      <c r="A153" s="1">
        <v>134</v>
      </c>
      <c r="B153" s="3">
        <f t="shared" si="44"/>
        <v>48638</v>
      </c>
      <c r="C153" s="7">
        <f t="shared" si="45"/>
        <v>36316615.794048756</v>
      </c>
      <c r="D153" s="2">
        <f t="shared" si="39"/>
        <v>1.25E-3</v>
      </c>
      <c r="E153" s="7">
        <f t="shared" si="40"/>
        <v>45395.769742560944</v>
      </c>
      <c r="F153" s="7">
        <f t="shared" si="36"/>
        <v>150669.08616362693</v>
      </c>
      <c r="G153" s="7">
        <f t="shared" si="41"/>
        <v>105273.31642106597</v>
      </c>
      <c r="H153" s="7">
        <f t="shared" si="46"/>
        <v>36211342.477627687</v>
      </c>
      <c r="I153" s="2">
        <f t="shared" si="33"/>
        <v>1.5000000000000001E-2</v>
      </c>
      <c r="K153" s="7">
        <f>SUM($F$20:F153)</f>
        <v>18709830.65682926</v>
      </c>
      <c r="L153" s="1">
        <v>134</v>
      </c>
      <c r="M153" s="3">
        <f t="shared" si="47"/>
        <v>48638</v>
      </c>
      <c r="N153" s="7">
        <f t="shared" si="49"/>
        <v>35819737.045655683</v>
      </c>
      <c r="O153" s="2">
        <f t="shared" si="42"/>
        <v>1.0833333333333335E-3</v>
      </c>
      <c r="P153" s="7">
        <f t="shared" si="43"/>
        <v>38804.715132793659</v>
      </c>
      <c r="Q153" s="7">
        <f t="shared" si="37"/>
        <v>150669.08616362693</v>
      </c>
      <c r="R153" s="7">
        <f t="shared" si="35"/>
        <v>111864.37103083327</v>
      </c>
      <c r="S153" s="7">
        <f t="shared" si="48"/>
        <v>35707872.674624853</v>
      </c>
      <c r="T153" s="2">
        <f t="shared" si="34"/>
        <v>1.3000000000000001E-2</v>
      </c>
      <c r="V153" s="7">
        <f>SUM($Q$20:Q153)+$P$14</f>
        <v>19986903.308256906</v>
      </c>
      <c r="W153" s="7">
        <f t="shared" si="38"/>
        <v>-1277072.6514276452</v>
      </c>
    </row>
    <row r="154" spans="1:23" x14ac:dyDescent="0.5">
      <c r="A154" s="1">
        <v>135</v>
      </c>
      <c r="B154" s="3">
        <f t="shared" si="44"/>
        <v>48669</v>
      </c>
      <c r="C154" s="7">
        <f t="shared" si="45"/>
        <v>36211342.477627687</v>
      </c>
      <c r="D154" s="2">
        <f t="shared" si="39"/>
        <v>1.25E-3</v>
      </c>
      <c r="E154" s="7">
        <f t="shared" si="40"/>
        <v>45264.178097034608</v>
      </c>
      <c r="F154" s="7">
        <f t="shared" si="36"/>
        <v>150669.08616362693</v>
      </c>
      <c r="G154" s="7">
        <f t="shared" si="41"/>
        <v>105404.90806659232</v>
      </c>
      <c r="H154" s="7">
        <f t="shared" si="46"/>
        <v>36105937.569561094</v>
      </c>
      <c r="I154" s="2">
        <f t="shared" si="33"/>
        <v>1.5000000000000001E-2</v>
      </c>
      <c r="K154" s="7">
        <f>SUM($F$20:F154)</f>
        <v>18860499.742992885</v>
      </c>
      <c r="L154" s="1">
        <v>135</v>
      </c>
      <c r="M154" s="3">
        <f t="shared" si="47"/>
        <v>48669</v>
      </c>
      <c r="N154" s="7">
        <f t="shared" si="49"/>
        <v>35707872.674624853</v>
      </c>
      <c r="O154" s="2">
        <f t="shared" si="42"/>
        <v>1.0833333333333335E-3</v>
      </c>
      <c r="P154" s="7">
        <f t="shared" si="43"/>
        <v>38683.528730843595</v>
      </c>
      <c r="Q154" s="7">
        <f t="shared" si="37"/>
        <v>150669.08616362693</v>
      </c>
      <c r="R154" s="7">
        <f t="shared" si="35"/>
        <v>111985.55743278333</v>
      </c>
      <c r="S154" s="7">
        <f t="shared" si="48"/>
        <v>35595887.117192067</v>
      </c>
      <c r="T154" s="2">
        <f t="shared" si="34"/>
        <v>1.3000000000000001E-2</v>
      </c>
      <c r="V154" s="7">
        <f>SUM($Q$20:Q154)+$P$14</f>
        <v>20137572.394420531</v>
      </c>
      <c r="W154" s="7">
        <f t="shared" si="38"/>
        <v>-1277072.6514276452</v>
      </c>
    </row>
    <row r="155" spans="1:23" x14ac:dyDescent="0.5">
      <c r="A155" s="1">
        <v>136</v>
      </c>
      <c r="B155" s="3">
        <f t="shared" si="44"/>
        <v>48699</v>
      </c>
      <c r="C155" s="7">
        <f t="shared" si="45"/>
        <v>36105937.569561094</v>
      </c>
      <c r="D155" s="2">
        <f t="shared" si="39"/>
        <v>1.25E-3</v>
      </c>
      <c r="E155" s="7">
        <f t="shared" si="40"/>
        <v>45132.421961951368</v>
      </c>
      <c r="F155" s="7">
        <f t="shared" si="36"/>
        <v>150669.08616362693</v>
      </c>
      <c r="G155" s="7">
        <f t="shared" si="41"/>
        <v>105536.66420167556</v>
      </c>
      <c r="H155" s="7">
        <f t="shared" si="46"/>
        <v>36000400.905359417</v>
      </c>
      <c r="I155" s="2">
        <f t="shared" si="33"/>
        <v>1.5000000000000001E-2</v>
      </c>
      <c r="K155" s="7">
        <f>SUM($F$20:F155)</f>
        <v>19011168.829156511</v>
      </c>
      <c r="L155" s="1">
        <v>136</v>
      </c>
      <c r="M155" s="3">
        <f t="shared" si="47"/>
        <v>48699</v>
      </c>
      <c r="N155" s="7">
        <f t="shared" si="49"/>
        <v>35595887.117192067</v>
      </c>
      <c r="O155" s="2">
        <f t="shared" si="42"/>
        <v>1.0833333333333335E-3</v>
      </c>
      <c r="P155" s="7">
        <f t="shared" si="43"/>
        <v>38562.211043624746</v>
      </c>
      <c r="Q155" s="7">
        <f t="shared" si="37"/>
        <v>150669.08616362693</v>
      </c>
      <c r="R155" s="7">
        <f t="shared" si="35"/>
        <v>112106.87512000218</v>
      </c>
      <c r="S155" s="7">
        <f t="shared" si="48"/>
        <v>35483780.242072068</v>
      </c>
      <c r="T155" s="2">
        <f t="shared" si="34"/>
        <v>1.3000000000000001E-2</v>
      </c>
      <c r="V155" s="7">
        <f>SUM($Q$20:Q155)+$P$14</f>
        <v>20288241.480584156</v>
      </c>
      <c r="W155" s="7">
        <f t="shared" si="38"/>
        <v>-1277072.6514276452</v>
      </c>
    </row>
    <row r="156" spans="1:23" x14ac:dyDescent="0.5">
      <c r="A156" s="1">
        <v>137</v>
      </c>
      <c r="B156" s="3">
        <f t="shared" si="44"/>
        <v>48730</v>
      </c>
      <c r="C156" s="7">
        <f t="shared" si="45"/>
        <v>36000400.905359417</v>
      </c>
      <c r="D156" s="2">
        <f t="shared" si="39"/>
        <v>1.25E-3</v>
      </c>
      <c r="E156" s="7">
        <f t="shared" si="40"/>
        <v>45000.501131699275</v>
      </c>
      <c r="F156" s="7">
        <f t="shared" si="36"/>
        <v>150669.08616362693</v>
      </c>
      <c r="G156" s="7">
        <f t="shared" si="41"/>
        <v>105668.58503192765</v>
      </c>
      <c r="H156" s="7">
        <f t="shared" si="46"/>
        <v>35894732.320327491</v>
      </c>
      <c r="I156" s="2">
        <f t="shared" si="33"/>
        <v>1.5000000000000001E-2</v>
      </c>
      <c r="K156" s="7">
        <f>SUM($F$20:F156)</f>
        <v>19161837.915320136</v>
      </c>
      <c r="L156" s="1">
        <v>137</v>
      </c>
      <c r="M156" s="3">
        <f t="shared" si="47"/>
        <v>48730</v>
      </c>
      <c r="N156" s="7">
        <f t="shared" si="49"/>
        <v>35483780.242072068</v>
      </c>
      <c r="O156" s="2">
        <f t="shared" si="42"/>
        <v>1.0833333333333335E-3</v>
      </c>
      <c r="P156" s="7">
        <f t="shared" si="43"/>
        <v>38440.761928911415</v>
      </c>
      <c r="Q156" s="7">
        <f t="shared" si="37"/>
        <v>150669.08616362693</v>
      </c>
      <c r="R156" s="7">
        <f t="shared" si="35"/>
        <v>112228.32423471552</v>
      </c>
      <c r="S156" s="7">
        <f t="shared" si="48"/>
        <v>35371551.917837352</v>
      </c>
      <c r="T156" s="2">
        <f t="shared" si="34"/>
        <v>1.3000000000000001E-2</v>
      </c>
      <c r="V156" s="7">
        <f>SUM($Q$20:Q156)+$P$14</f>
        <v>20438910.566747781</v>
      </c>
      <c r="W156" s="7">
        <f t="shared" si="38"/>
        <v>-1277072.6514276452</v>
      </c>
    </row>
    <row r="157" spans="1:23" x14ac:dyDescent="0.5">
      <c r="A157" s="1">
        <v>138</v>
      </c>
      <c r="B157" s="3">
        <f t="shared" si="44"/>
        <v>48760</v>
      </c>
      <c r="C157" s="7">
        <f t="shared" si="45"/>
        <v>35894732.320327491</v>
      </c>
      <c r="D157" s="2">
        <f t="shared" si="39"/>
        <v>1.25E-3</v>
      </c>
      <c r="E157" s="7">
        <f t="shared" si="40"/>
        <v>44868.415400409365</v>
      </c>
      <c r="F157" s="7">
        <f t="shared" si="36"/>
        <v>150669.08616362693</v>
      </c>
      <c r="G157" s="7">
        <f t="shared" si="41"/>
        <v>105800.67076321755</v>
      </c>
      <c r="H157" s="7">
        <f t="shared" si="46"/>
        <v>35788931.649564274</v>
      </c>
      <c r="I157" s="2">
        <f t="shared" si="33"/>
        <v>1.5000000000000001E-2</v>
      </c>
      <c r="K157" s="7">
        <f>SUM($F$20:F157)</f>
        <v>19312507.001483761</v>
      </c>
      <c r="L157" s="1">
        <v>138</v>
      </c>
      <c r="M157" s="3">
        <f t="shared" si="47"/>
        <v>48760</v>
      </c>
      <c r="N157" s="7">
        <f t="shared" si="49"/>
        <v>35371551.917837352</v>
      </c>
      <c r="O157" s="2">
        <f t="shared" si="42"/>
        <v>1.0833333333333335E-3</v>
      </c>
      <c r="P157" s="7">
        <f t="shared" si="43"/>
        <v>38319.181244323801</v>
      </c>
      <c r="Q157" s="7">
        <f t="shared" si="37"/>
        <v>150669.08616362693</v>
      </c>
      <c r="R157" s="7">
        <f t="shared" si="35"/>
        <v>112349.90491930312</v>
      </c>
      <c r="S157" s="7">
        <f t="shared" si="48"/>
        <v>35259202.012918048</v>
      </c>
      <c r="T157" s="2">
        <f t="shared" si="34"/>
        <v>1.3000000000000001E-2</v>
      </c>
      <c r="V157" s="7">
        <f>SUM($Q$20:Q157)+$P$14</f>
        <v>20589579.652911406</v>
      </c>
      <c r="W157" s="7">
        <f t="shared" si="38"/>
        <v>-1277072.6514276452</v>
      </c>
    </row>
    <row r="158" spans="1:23" x14ac:dyDescent="0.5">
      <c r="A158" s="1">
        <v>139</v>
      </c>
      <c r="B158" s="3">
        <f t="shared" si="44"/>
        <v>48791</v>
      </c>
      <c r="C158" s="7">
        <f t="shared" si="45"/>
        <v>35788931.649564274</v>
      </c>
      <c r="D158" s="2">
        <f t="shared" si="39"/>
        <v>1.25E-3</v>
      </c>
      <c r="E158" s="7">
        <f t="shared" si="40"/>
        <v>44736.164561955346</v>
      </c>
      <c r="F158" s="7">
        <f t="shared" si="36"/>
        <v>150669.08616362693</v>
      </c>
      <c r="G158" s="7">
        <f t="shared" si="41"/>
        <v>105932.92160167158</v>
      </c>
      <c r="H158" s="7">
        <f t="shared" si="46"/>
        <v>35682998.727962606</v>
      </c>
      <c r="I158" s="2">
        <f t="shared" si="33"/>
        <v>1.5000000000000001E-2</v>
      </c>
      <c r="K158" s="7">
        <f>SUM($F$20:F158)</f>
        <v>19463176.087647386</v>
      </c>
      <c r="L158" s="1">
        <v>139</v>
      </c>
      <c r="M158" s="3">
        <f t="shared" si="47"/>
        <v>48791</v>
      </c>
      <c r="N158" s="7">
        <f t="shared" si="49"/>
        <v>35259202.012918048</v>
      </c>
      <c r="O158" s="2">
        <f t="shared" si="42"/>
        <v>1.0833333333333335E-3</v>
      </c>
      <c r="P158" s="7">
        <f t="shared" si="43"/>
        <v>38197.468847327887</v>
      </c>
      <c r="Q158" s="7">
        <f t="shared" si="37"/>
        <v>150669.08616362693</v>
      </c>
      <c r="R158" s="7">
        <f t="shared" si="35"/>
        <v>112471.61731629903</v>
      </c>
      <c r="S158" s="7">
        <f t="shared" si="48"/>
        <v>35146730.395601749</v>
      </c>
      <c r="T158" s="2">
        <f t="shared" si="34"/>
        <v>1.3000000000000001E-2</v>
      </c>
      <c r="V158" s="7">
        <f>SUM($Q$20:Q158)+$P$14</f>
        <v>20740248.739075031</v>
      </c>
      <c r="W158" s="7">
        <f t="shared" si="38"/>
        <v>-1277072.6514276452</v>
      </c>
    </row>
    <row r="159" spans="1:23" x14ac:dyDescent="0.5">
      <c r="A159" s="1">
        <v>140</v>
      </c>
      <c r="B159" s="3">
        <f t="shared" si="44"/>
        <v>48822</v>
      </c>
      <c r="C159" s="7">
        <f t="shared" si="45"/>
        <v>35682998.727962606</v>
      </c>
      <c r="D159" s="2">
        <f t="shared" si="39"/>
        <v>1.25E-3</v>
      </c>
      <c r="E159" s="7">
        <f t="shared" si="40"/>
        <v>44603.748409953259</v>
      </c>
      <c r="F159" s="7">
        <f t="shared" si="36"/>
        <v>150669.08616362693</v>
      </c>
      <c r="G159" s="7">
        <f t="shared" si="41"/>
        <v>106065.33775367367</v>
      </c>
      <c r="H159" s="7">
        <f t="shared" si="46"/>
        <v>35576933.39020893</v>
      </c>
      <c r="I159" s="2">
        <f t="shared" si="33"/>
        <v>1.5000000000000001E-2</v>
      </c>
      <c r="K159" s="7">
        <f>SUM($F$20:F159)</f>
        <v>19613845.173811011</v>
      </c>
      <c r="L159" s="1">
        <v>140</v>
      </c>
      <c r="M159" s="3">
        <f t="shared" si="47"/>
        <v>48822</v>
      </c>
      <c r="N159" s="7">
        <f t="shared" si="49"/>
        <v>35146730.395601749</v>
      </c>
      <c r="O159" s="2">
        <f t="shared" si="42"/>
        <v>1.0833333333333335E-3</v>
      </c>
      <c r="P159" s="7">
        <f t="shared" si="43"/>
        <v>38075.624595235233</v>
      </c>
      <c r="Q159" s="7">
        <f t="shared" si="37"/>
        <v>150669.08616362693</v>
      </c>
      <c r="R159" s="7">
        <f t="shared" si="35"/>
        <v>112593.46156839169</v>
      </c>
      <c r="S159" s="7">
        <f t="shared" si="48"/>
        <v>35034136.934033357</v>
      </c>
      <c r="T159" s="2">
        <f t="shared" si="34"/>
        <v>1.3000000000000001E-2</v>
      </c>
      <c r="V159" s="7">
        <f>SUM($Q$20:Q159)+$P$14</f>
        <v>20890917.825238656</v>
      </c>
      <c r="W159" s="7">
        <f t="shared" si="38"/>
        <v>-1277072.6514276452</v>
      </c>
    </row>
    <row r="160" spans="1:23" x14ac:dyDescent="0.5">
      <c r="A160" s="1">
        <v>141</v>
      </c>
      <c r="B160" s="3">
        <f t="shared" si="44"/>
        <v>48852</v>
      </c>
      <c r="C160" s="7">
        <f t="shared" si="45"/>
        <v>35576933.39020893</v>
      </c>
      <c r="D160" s="2">
        <f t="shared" si="39"/>
        <v>1.25E-3</v>
      </c>
      <c r="E160" s="7">
        <f t="shared" si="40"/>
        <v>44471.166737761167</v>
      </c>
      <c r="F160" s="7">
        <f t="shared" si="36"/>
        <v>150669.08616362693</v>
      </c>
      <c r="G160" s="7">
        <f t="shared" si="41"/>
        <v>106197.91942586575</v>
      </c>
      <c r="H160" s="7">
        <f t="shared" si="46"/>
        <v>35470735.470783062</v>
      </c>
      <c r="I160" s="2">
        <f t="shared" si="33"/>
        <v>1.5000000000000001E-2</v>
      </c>
      <c r="K160" s="7">
        <f>SUM($F$20:F160)</f>
        <v>19764514.259974636</v>
      </c>
      <c r="L160" s="1">
        <v>141</v>
      </c>
      <c r="M160" s="3">
        <f t="shared" si="47"/>
        <v>48852</v>
      </c>
      <c r="N160" s="7">
        <f t="shared" si="49"/>
        <v>35034136.934033357</v>
      </c>
      <c r="O160" s="2">
        <f t="shared" si="42"/>
        <v>1.0833333333333335E-3</v>
      </c>
      <c r="P160" s="7">
        <f t="shared" si="43"/>
        <v>37953.648345202811</v>
      </c>
      <c r="Q160" s="7">
        <f t="shared" si="37"/>
        <v>150669.08616362693</v>
      </c>
      <c r="R160" s="7">
        <f t="shared" si="35"/>
        <v>112715.43781842411</v>
      </c>
      <c r="S160" s="7">
        <f t="shared" si="48"/>
        <v>34921421.496214934</v>
      </c>
      <c r="T160" s="2">
        <f t="shared" si="34"/>
        <v>1.3000000000000001E-2</v>
      </c>
      <c r="V160" s="7">
        <f>SUM($Q$20:Q160)+$P$14</f>
        <v>21041586.911402281</v>
      </c>
      <c r="W160" s="7">
        <f t="shared" si="38"/>
        <v>-1277072.6514276452</v>
      </c>
    </row>
    <row r="161" spans="1:23" x14ac:dyDescent="0.5">
      <c r="A161" s="1">
        <v>142</v>
      </c>
      <c r="B161" s="3">
        <f t="shared" si="44"/>
        <v>48883</v>
      </c>
      <c r="C161" s="7">
        <f t="shared" si="45"/>
        <v>35470735.470783062</v>
      </c>
      <c r="D161" s="2">
        <f t="shared" si="39"/>
        <v>1.25E-3</v>
      </c>
      <c r="E161" s="7">
        <f t="shared" si="40"/>
        <v>44338.41933847883</v>
      </c>
      <c r="F161" s="7">
        <f t="shared" si="36"/>
        <v>150669.08616362693</v>
      </c>
      <c r="G161" s="7">
        <f t="shared" si="41"/>
        <v>106330.6668251481</v>
      </c>
      <c r="H161" s="7">
        <f t="shared" si="46"/>
        <v>35364404.803957917</v>
      </c>
      <c r="I161" s="2">
        <f t="shared" si="33"/>
        <v>1.5000000000000001E-2</v>
      </c>
      <c r="K161" s="7">
        <f>SUM($F$20:F161)</f>
        <v>19915183.346138261</v>
      </c>
      <c r="L161" s="1">
        <v>142</v>
      </c>
      <c r="M161" s="3">
        <f t="shared" si="47"/>
        <v>48883</v>
      </c>
      <c r="N161" s="7">
        <f t="shared" si="49"/>
        <v>34921421.496214934</v>
      </c>
      <c r="O161" s="2">
        <f t="shared" si="42"/>
        <v>1.0833333333333335E-3</v>
      </c>
      <c r="P161" s="7">
        <f t="shared" si="43"/>
        <v>37831.539954232852</v>
      </c>
      <c r="Q161" s="7">
        <f t="shared" si="37"/>
        <v>150669.08616362693</v>
      </c>
      <c r="R161" s="7">
        <f t="shared" si="35"/>
        <v>112837.54620939407</v>
      </c>
      <c r="S161" s="7">
        <f t="shared" si="48"/>
        <v>34808583.950005539</v>
      </c>
      <c r="T161" s="2">
        <f t="shared" si="34"/>
        <v>1.3000000000000001E-2</v>
      </c>
      <c r="V161" s="7">
        <f>SUM($Q$20:Q161)+$P$14</f>
        <v>21192255.997565906</v>
      </c>
      <c r="W161" s="7">
        <f t="shared" si="38"/>
        <v>-1277072.6514276452</v>
      </c>
    </row>
    <row r="162" spans="1:23" x14ac:dyDescent="0.5">
      <c r="A162" s="1">
        <v>143</v>
      </c>
      <c r="B162" s="3">
        <f t="shared" si="44"/>
        <v>48913</v>
      </c>
      <c r="C162" s="7">
        <f t="shared" si="45"/>
        <v>35364404.803957917</v>
      </c>
      <c r="D162" s="2">
        <f t="shared" si="39"/>
        <v>1.25E-3</v>
      </c>
      <c r="E162" s="7">
        <f t="shared" si="40"/>
        <v>44205.506004947398</v>
      </c>
      <c r="F162" s="7">
        <f t="shared" si="36"/>
        <v>150669.08616362693</v>
      </c>
      <c r="G162" s="7">
        <f t="shared" si="41"/>
        <v>106463.58015867953</v>
      </c>
      <c r="H162" s="7">
        <f t="shared" si="46"/>
        <v>35257941.223799236</v>
      </c>
      <c r="I162" s="2">
        <f t="shared" si="33"/>
        <v>1.5000000000000001E-2</v>
      </c>
      <c r="K162" s="7">
        <f>SUM($F$20:F162)</f>
        <v>20065852.432301886</v>
      </c>
      <c r="L162" s="1">
        <v>143</v>
      </c>
      <c r="M162" s="3">
        <f t="shared" si="47"/>
        <v>48913</v>
      </c>
      <c r="N162" s="7">
        <f t="shared" si="49"/>
        <v>34808583.950005539</v>
      </c>
      <c r="O162" s="2">
        <f t="shared" si="42"/>
        <v>1.0833333333333335E-3</v>
      </c>
      <c r="P162" s="7">
        <f t="shared" si="43"/>
        <v>37709.299279172672</v>
      </c>
      <c r="Q162" s="7">
        <f t="shared" si="37"/>
        <v>150669.08616362693</v>
      </c>
      <c r="R162" s="7">
        <f t="shared" si="35"/>
        <v>112959.78688445425</v>
      </c>
      <c r="S162" s="7">
        <f t="shared" si="48"/>
        <v>34695624.163121082</v>
      </c>
      <c r="T162" s="2">
        <f t="shared" si="34"/>
        <v>1.3000000000000001E-2</v>
      </c>
      <c r="V162" s="7">
        <f>SUM($Q$20:Q162)+$P$14</f>
        <v>21342925.083729532</v>
      </c>
      <c r="W162" s="7">
        <f t="shared" si="38"/>
        <v>-1277072.6514276452</v>
      </c>
    </row>
    <row r="163" spans="1:23" x14ac:dyDescent="0.5">
      <c r="A163" s="1">
        <v>144</v>
      </c>
      <c r="B163" s="3">
        <f t="shared" si="44"/>
        <v>48944</v>
      </c>
      <c r="C163" s="7">
        <f t="shared" si="45"/>
        <v>35257941.223799236</v>
      </c>
      <c r="D163" s="2">
        <f t="shared" si="39"/>
        <v>1.25E-3</v>
      </c>
      <c r="E163" s="7">
        <f t="shared" si="40"/>
        <v>44072.426529749049</v>
      </c>
      <c r="F163" s="7">
        <f t="shared" si="36"/>
        <v>150669.08616362693</v>
      </c>
      <c r="G163" s="7">
        <f t="shared" si="41"/>
        <v>106596.65963387788</v>
      </c>
      <c r="H163" s="7">
        <f t="shared" si="46"/>
        <v>35151344.564165361</v>
      </c>
      <c r="I163" s="2">
        <f t="shared" si="33"/>
        <v>1.5000000000000001E-2</v>
      </c>
      <c r="K163" s="7">
        <f>SUM($F$20:F163)</f>
        <v>20216521.518465512</v>
      </c>
      <c r="L163" s="1">
        <v>144</v>
      </c>
      <c r="M163" s="3">
        <f t="shared" si="47"/>
        <v>48944</v>
      </c>
      <c r="N163" s="7">
        <f t="shared" si="49"/>
        <v>34695624.163121082</v>
      </c>
      <c r="O163" s="2">
        <f t="shared" si="42"/>
        <v>1.0833333333333335E-3</v>
      </c>
      <c r="P163" s="7">
        <f t="shared" si="43"/>
        <v>37586.926176714514</v>
      </c>
      <c r="Q163" s="7">
        <f t="shared" si="37"/>
        <v>150669.08616362693</v>
      </c>
      <c r="R163" s="7">
        <f t="shared" si="35"/>
        <v>113082.15998691242</v>
      </c>
      <c r="S163" s="7">
        <f t="shared" si="48"/>
        <v>34582542.003134169</v>
      </c>
      <c r="T163" s="2">
        <f t="shared" si="34"/>
        <v>1.3000000000000001E-2</v>
      </c>
      <c r="V163" s="7">
        <f>SUM($Q$20:Q163)+$P$14</f>
        <v>21493594.169893157</v>
      </c>
      <c r="W163" s="7">
        <f t="shared" si="38"/>
        <v>-1277072.6514276452</v>
      </c>
    </row>
    <row r="164" spans="1:23" x14ac:dyDescent="0.5">
      <c r="A164" s="1">
        <v>145</v>
      </c>
      <c r="B164" s="3">
        <f t="shared" si="44"/>
        <v>48975</v>
      </c>
      <c r="C164" s="7">
        <f t="shared" si="45"/>
        <v>35151344.564165361</v>
      </c>
      <c r="D164" s="2">
        <f t="shared" si="39"/>
        <v>1.25E-3</v>
      </c>
      <c r="E164" s="7">
        <f t="shared" si="40"/>
        <v>43939.180705206702</v>
      </c>
      <c r="F164" s="7">
        <f t="shared" si="36"/>
        <v>150669.08616362693</v>
      </c>
      <c r="G164" s="7">
        <f t="shared" si="41"/>
        <v>106729.90545842022</v>
      </c>
      <c r="H164" s="7">
        <f t="shared" si="46"/>
        <v>35044614.658706941</v>
      </c>
      <c r="I164" s="2">
        <f t="shared" si="33"/>
        <v>1.5000000000000001E-2</v>
      </c>
      <c r="K164" s="7">
        <f>SUM($F$20:F164)</f>
        <v>20367190.604629137</v>
      </c>
      <c r="L164" s="1">
        <v>145</v>
      </c>
      <c r="M164" s="3">
        <f t="shared" si="47"/>
        <v>48975</v>
      </c>
      <c r="N164" s="7">
        <f t="shared" si="49"/>
        <v>34582542.003134169</v>
      </c>
      <c r="O164" s="2">
        <f t="shared" si="42"/>
        <v>1.0833333333333335E-3</v>
      </c>
      <c r="P164" s="7">
        <f t="shared" si="43"/>
        <v>37464.420503395355</v>
      </c>
      <c r="Q164" s="7">
        <f t="shared" si="37"/>
        <v>150669.08616362693</v>
      </c>
      <c r="R164" s="7">
        <f t="shared" si="35"/>
        <v>113204.66566023158</v>
      </c>
      <c r="S164" s="7">
        <f t="shared" si="48"/>
        <v>34469337.337473936</v>
      </c>
      <c r="T164" s="2">
        <f t="shared" si="34"/>
        <v>1.3000000000000001E-2</v>
      </c>
      <c r="V164" s="7">
        <f>SUM($Q$20:Q164)+$P$14</f>
        <v>21644263.256056782</v>
      </c>
      <c r="W164" s="7">
        <f t="shared" si="38"/>
        <v>-1277072.6514276452</v>
      </c>
    </row>
    <row r="165" spans="1:23" x14ac:dyDescent="0.5">
      <c r="A165" s="1">
        <v>146</v>
      </c>
      <c r="B165" s="3">
        <f t="shared" si="44"/>
        <v>49003</v>
      </c>
      <c r="C165" s="7">
        <f t="shared" si="45"/>
        <v>35044614.658706941</v>
      </c>
      <c r="D165" s="2">
        <f t="shared" si="39"/>
        <v>1.25E-3</v>
      </c>
      <c r="E165" s="7">
        <f t="shared" si="40"/>
        <v>43805.76832338368</v>
      </c>
      <c r="F165" s="7">
        <f t="shared" si="36"/>
        <v>150669.08616362693</v>
      </c>
      <c r="G165" s="7">
        <f t="shared" si="41"/>
        <v>106863.31784024325</v>
      </c>
      <c r="H165" s="7">
        <f t="shared" si="46"/>
        <v>34937751.3408667</v>
      </c>
      <c r="I165" s="2">
        <f t="shared" si="33"/>
        <v>1.5000000000000001E-2</v>
      </c>
      <c r="K165" s="7">
        <f>SUM($F$20:F165)</f>
        <v>20517859.690792762</v>
      </c>
      <c r="L165" s="1">
        <v>146</v>
      </c>
      <c r="M165" s="3">
        <f t="shared" si="47"/>
        <v>49003</v>
      </c>
      <c r="N165" s="7">
        <f t="shared" si="49"/>
        <v>34469337.337473936</v>
      </c>
      <c r="O165" s="2">
        <f t="shared" si="42"/>
        <v>1.0833333333333335E-3</v>
      </c>
      <c r="P165" s="7">
        <f t="shared" si="43"/>
        <v>37341.782115596769</v>
      </c>
      <c r="Q165" s="7">
        <f t="shared" si="37"/>
        <v>150669.08616362693</v>
      </c>
      <c r="R165" s="7">
        <f t="shared" si="35"/>
        <v>113327.30404803016</v>
      </c>
      <c r="S165" s="7">
        <f t="shared" si="48"/>
        <v>34356010.033425905</v>
      </c>
      <c r="T165" s="2">
        <f t="shared" si="34"/>
        <v>1.3000000000000001E-2</v>
      </c>
      <c r="V165" s="7">
        <f>SUM($Q$20:Q165)+$P$14</f>
        <v>21794932.342220407</v>
      </c>
      <c r="W165" s="7">
        <f t="shared" si="38"/>
        <v>-1277072.6514276452</v>
      </c>
    </row>
    <row r="166" spans="1:23" x14ac:dyDescent="0.5">
      <c r="A166" s="1">
        <v>147</v>
      </c>
      <c r="B166" s="3">
        <f t="shared" si="44"/>
        <v>49034</v>
      </c>
      <c r="C166" s="7">
        <f t="shared" si="45"/>
        <v>34937751.3408667</v>
      </c>
      <c r="D166" s="2">
        <f t="shared" si="39"/>
        <v>1.25E-3</v>
      </c>
      <c r="E166" s="7">
        <f t="shared" si="40"/>
        <v>43672.189176083375</v>
      </c>
      <c r="F166" s="7">
        <f t="shared" si="36"/>
        <v>150669.08616362693</v>
      </c>
      <c r="G166" s="7">
        <f t="shared" si="41"/>
        <v>106996.89698754356</v>
      </c>
      <c r="H166" s="7">
        <f t="shared" si="46"/>
        <v>34830754.443879157</v>
      </c>
      <c r="I166" s="2">
        <f t="shared" si="33"/>
        <v>1.5000000000000001E-2</v>
      </c>
      <c r="K166" s="7">
        <f>SUM($F$20:F166)</f>
        <v>20668528.776956387</v>
      </c>
      <c r="L166" s="1">
        <v>147</v>
      </c>
      <c r="M166" s="3">
        <f t="shared" si="47"/>
        <v>49034</v>
      </c>
      <c r="N166" s="7">
        <f t="shared" si="49"/>
        <v>34356010.033425905</v>
      </c>
      <c r="O166" s="2">
        <f t="shared" si="42"/>
        <v>1.0833333333333335E-3</v>
      </c>
      <c r="P166" s="7">
        <f t="shared" si="43"/>
        <v>37219.010869544734</v>
      </c>
      <c r="Q166" s="7">
        <f t="shared" si="37"/>
        <v>150669.08616362693</v>
      </c>
      <c r="R166" s="7">
        <f t="shared" si="35"/>
        <v>113450.0752940822</v>
      </c>
      <c r="S166" s="7">
        <f t="shared" si="48"/>
        <v>34242559.95813182</v>
      </c>
      <c r="T166" s="2">
        <f t="shared" si="34"/>
        <v>1.3000000000000001E-2</v>
      </c>
      <c r="V166" s="7">
        <f>SUM($Q$20:Q166)+$P$14</f>
        <v>21945601.428384032</v>
      </c>
      <c r="W166" s="7">
        <f t="shared" si="38"/>
        <v>-1277072.6514276452</v>
      </c>
    </row>
    <row r="167" spans="1:23" x14ac:dyDescent="0.5">
      <c r="A167" s="1">
        <v>148</v>
      </c>
      <c r="B167" s="3">
        <f t="shared" si="44"/>
        <v>49064</v>
      </c>
      <c r="C167" s="7">
        <f t="shared" si="45"/>
        <v>34830754.443879157</v>
      </c>
      <c r="D167" s="2">
        <f t="shared" si="39"/>
        <v>1.25E-3</v>
      </c>
      <c r="E167" s="7">
        <f t="shared" si="40"/>
        <v>43538.443054848947</v>
      </c>
      <c r="F167" s="7">
        <f t="shared" si="36"/>
        <v>150669.08616362693</v>
      </c>
      <c r="G167" s="7">
        <f t="shared" si="41"/>
        <v>107130.64310877798</v>
      </c>
      <c r="H167" s="7">
        <f t="shared" si="46"/>
        <v>34723623.80077038</v>
      </c>
      <c r="I167" s="2">
        <f t="shared" si="33"/>
        <v>1.5000000000000001E-2</v>
      </c>
      <c r="K167" s="7">
        <f>SUM($F$20:F167)</f>
        <v>20819197.863120012</v>
      </c>
      <c r="L167" s="1">
        <v>148</v>
      </c>
      <c r="M167" s="3">
        <f t="shared" si="47"/>
        <v>49064</v>
      </c>
      <c r="N167" s="7">
        <f t="shared" si="49"/>
        <v>34242559.95813182</v>
      </c>
      <c r="O167" s="2">
        <f t="shared" si="42"/>
        <v>1.0833333333333335E-3</v>
      </c>
      <c r="P167" s="7">
        <f t="shared" si="43"/>
        <v>37096.106621309475</v>
      </c>
      <c r="Q167" s="7">
        <f t="shared" si="37"/>
        <v>150669.08616362693</v>
      </c>
      <c r="R167" s="7">
        <f t="shared" si="35"/>
        <v>113572.97954231745</v>
      </c>
      <c r="S167" s="7">
        <f t="shared" si="48"/>
        <v>34128986.978589505</v>
      </c>
      <c r="T167" s="2">
        <f t="shared" si="34"/>
        <v>1.3000000000000001E-2</v>
      </c>
      <c r="V167" s="7">
        <f>SUM($Q$20:Q167)+$P$14</f>
        <v>22096270.514547657</v>
      </c>
      <c r="W167" s="7">
        <f t="shared" si="38"/>
        <v>-1277072.6514276452</v>
      </c>
    </row>
    <row r="168" spans="1:23" x14ac:dyDescent="0.5">
      <c r="A168" s="1">
        <v>149</v>
      </c>
      <c r="B168" s="3">
        <f t="shared" si="44"/>
        <v>49095</v>
      </c>
      <c r="C168" s="7">
        <f t="shared" si="45"/>
        <v>34723623.80077038</v>
      </c>
      <c r="D168" s="2">
        <f t="shared" si="39"/>
        <v>1.25E-3</v>
      </c>
      <c r="E168" s="7">
        <f t="shared" si="40"/>
        <v>43404.529750962975</v>
      </c>
      <c r="F168" s="7">
        <f t="shared" si="36"/>
        <v>150669.08616362693</v>
      </c>
      <c r="G168" s="7">
        <f t="shared" si="41"/>
        <v>107264.55641266395</v>
      </c>
      <c r="H168" s="7">
        <f t="shared" si="46"/>
        <v>34616359.244357713</v>
      </c>
      <c r="I168" s="2">
        <f t="shared" si="33"/>
        <v>1.5000000000000001E-2</v>
      </c>
      <c r="K168" s="7">
        <f>SUM($F$20:F168)</f>
        <v>20969866.949283637</v>
      </c>
      <c r="L168" s="1">
        <v>149</v>
      </c>
      <c r="M168" s="3">
        <f t="shared" si="47"/>
        <v>49095</v>
      </c>
      <c r="N168" s="7">
        <f t="shared" si="49"/>
        <v>34128986.978589505</v>
      </c>
      <c r="O168" s="2">
        <f t="shared" si="42"/>
        <v>1.0833333333333335E-3</v>
      </c>
      <c r="P168" s="7">
        <f t="shared" si="43"/>
        <v>36973.069226805303</v>
      </c>
      <c r="Q168" s="7">
        <f t="shared" si="37"/>
        <v>150669.08616362693</v>
      </c>
      <c r="R168" s="7">
        <f t="shared" si="35"/>
        <v>113696.01693682163</v>
      </c>
      <c r="S168" s="7">
        <f t="shared" si="48"/>
        <v>34015290.961652681</v>
      </c>
      <c r="T168" s="2">
        <f t="shared" si="34"/>
        <v>1.3000000000000001E-2</v>
      </c>
      <c r="V168" s="7">
        <f>SUM($Q$20:Q168)+$P$14</f>
        <v>22246939.600711282</v>
      </c>
      <c r="W168" s="7">
        <f t="shared" si="38"/>
        <v>-1277072.6514276452</v>
      </c>
    </row>
    <row r="169" spans="1:23" x14ac:dyDescent="0.5">
      <c r="A169" s="1">
        <v>150</v>
      </c>
      <c r="B169" s="3">
        <f t="shared" si="44"/>
        <v>49125</v>
      </c>
      <c r="C169" s="7">
        <f t="shared" si="45"/>
        <v>34616359.244357713</v>
      </c>
      <c r="D169" s="2">
        <f t="shared" si="39"/>
        <v>1.25E-3</v>
      </c>
      <c r="E169" s="7">
        <f t="shared" si="40"/>
        <v>43270.449055447141</v>
      </c>
      <c r="F169" s="7">
        <f t="shared" si="36"/>
        <v>150669.08616362693</v>
      </c>
      <c r="G169" s="7">
        <f t="shared" si="41"/>
        <v>107398.63710817978</v>
      </c>
      <c r="H169" s="7">
        <f t="shared" si="46"/>
        <v>34508960.607249536</v>
      </c>
      <c r="I169" s="2">
        <f t="shared" si="33"/>
        <v>1.5000000000000001E-2</v>
      </c>
      <c r="K169" s="7">
        <f>SUM($F$20:F169)</f>
        <v>21120536.035447262</v>
      </c>
      <c r="L169" s="1">
        <v>150</v>
      </c>
      <c r="M169" s="3">
        <f t="shared" si="47"/>
        <v>49125</v>
      </c>
      <c r="N169" s="7">
        <f t="shared" si="49"/>
        <v>34015290.961652681</v>
      </c>
      <c r="O169" s="2">
        <f t="shared" si="42"/>
        <v>1.0833333333333335E-3</v>
      </c>
      <c r="P169" s="7">
        <f t="shared" si="43"/>
        <v>36849.898541790411</v>
      </c>
      <c r="Q169" s="7">
        <f t="shared" si="37"/>
        <v>150669.08616362693</v>
      </c>
      <c r="R169" s="7">
        <f t="shared" si="35"/>
        <v>113819.18762183652</v>
      </c>
      <c r="S169" s="7">
        <f t="shared" si="48"/>
        <v>33901471.774030842</v>
      </c>
      <c r="T169" s="2">
        <f t="shared" si="34"/>
        <v>1.3000000000000001E-2</v>
      </c>
      <c r="V169" s="7">
        <f>SUM($Q$20:Q169)+$P$14</f>
        <v>22397608.686874907</v>
      </c>
      <c r="W169" s="7">
        <f t="shared" si="38"/>
        <v>-1277072.6514276452</v>
      </c>
    </row>
    <row r="170" spans="1:23" x14ac:dyDescent="0.5">
      <c r="A170" s="1">
        <v>151</v>
      </c>
      <c r="B170" s="3">
        <f t="shared" si="44"/>
        <v>49156</v>
      </c>
      <c r="C170" s="7">
        <f t="shared" si="45"/>
        <v>34508960.607249536</v>
      </c>
      <c r="D170" s="2">
        <f t="shared" si="39"/>
        <v>1.25E-3</v>
      </c>
      <c r="E170" s="7">
        <f t="shared" si="40"/>
        <v>43136.200759061918</v>
      </c>
      <c r="F170" s="7">
        <f t="shared" si="36"/>
        <v>150669.08616362693</v>
      </c>
      <c r="G170" s="7">
        <f t="shared" si="41"/>
        <v>107532.88540456501</v>
      </c>
      <c r="H170" s="7">
        <f t="shared" si="46"/>
        <v>34401427.721844971</v>
      </c>
      <c r="I170" s="2">
        <f t="shared" si="33"/>
        <v>1.5000000000000001E-2</v>
      </c>
      <c r="K170" s="7">
        <f>SUM($F$20:F170)</f>
        <v>21271205.121610887</v>
      </c>
      <c r="L170" s="1">
        <v>151</v>
      </c>
      <c r="M170" s="3">
        <f t="shared" si="47"/>
        <v>49156</v>
      </c>
      <c r="N170" s="7">
        <f t="shared" si="49"/>
        <v>33901471.774030842</v>
      </c>
      <c r="O170" s="2">
        <f t="shared" si="42"/>
        <v>1.0833333333333335E-3</v>
      </c>
      <c r="P170" s="7">
        <f t="shared" si="43"/>
        <v>36726.59442186675</v>
      </c>
      <c r="Q170" s="7">
        <f t="shared" si="37"/>
        <v>150669.08616362693</v>
      </c>
      <c r="R170" s="7">
        <f t="shared" si="35"/>
        <v>113942.49174176017</v>
      </c>
      <c r="S170" s="7">
        <f t="shared" si="48"/>
        <v>33787529.28228908</v>
      </c>
      <c r="T170" s="2">
        <f t="shared" si="34"/>
        <v>1.3000000000000001E-2</v>
      </c>
      <c r="V170" s="7">
        <f>SUM($Q$20:Q170)+$P$14</f>
        <v>22548277.773038533</v>
      </c>
      <c r="W170" s="7">
        <f t="shared" si="38"/>
        <v>-1277072.6514276452</v>
      </c>
    </row>
    <row r="171" spans="1:23" x14ac:dyDescent="0.5">
      <c r="A171" s="1">
        <v>152</v>
      </c>
      <c r="B171" s="3">
        <f t="shared" si="44"/>
        <v>49187</v>
      </c>
      <c r="C171" s="7">
        <f t="shared" si="45"/>
        <v>34401427.721844971</v>
      </c>
      <c r="D171" s="2">
        <f t="shared" si="39"/>
        <v>1.25E-3</v>
      </c>
      <c r="E171" s="7">
        <f t="shared" si="40"/>
        <v>43001.784652306218</v>
      </c>
      <c r="F171" s="7">
        <f t="shared" si="36"/>
        <v>150669.08616362693</v>
      </c>
      <c r="G171" s="7">
        <f t="shared" si="41"/>
        <v>107667.30151132071</v>
      </c>
      <c r="H171" s="7">
        <f t="shared" si="46"/>
        <v>34293760.420333654</v>
      </c>
      <c r="I171" s="2">
        <f t="shared" si="33"/>
        <v>1.5000000000000001E-2</v>
      </c>
      <c r="K171" s="7">
        <f>SUM($F$20:F171)</f>
        <v>21421874.207774512</v>
      </c>
      <c r="L171" s="1">
        <v>152</v>
      </c>
      <c r="M171" s="3">
        <f t="shared" si="47"/>
        <v>49187</v>
      </c>
      <c r="N171" s="7">
        <f t="shared" si="49"/>
        <v>33787529.28228908</v>
      </c>
      <c r="O171" s="2">
        <f t="shared" si="42"/>
        <v>1.0833333333333335E-3</v>
      </c>
      <c r="P171" s="7">
        <f t="shared" si="43"/>
        <v>36603.156722479842</v>
      </c>
      <c r="Q171" s="7">
        <f t="shared" si="37"/>
        <v>150669.08616362693</v>
      </c>
      <c r="R171" s="7">
        <f t="shared" si="35"/>
        <v>114065.92944114708</v>
      </c>
      <c r="S171" s="7">
        <f t="shared" si="48"/>
        <v>33673463.352847934</v>
      </c>
      <c r="T171" s="2">
        <f t="shared" si="34"/>
        <v>1.3000000000000001E-2</v>
      </c>
      <c r="V171" s="7">
        <f>SUM($Q$20:Q171)+$P$14</f>
        <v>22698946.859202158</v>
      </c>
      <c r="W171" s="7">
        <f t="shared" si="38"/>
        <v>-1277072.6514276452</v>
      </c>
    </row>
    <row r="172" spans="1:23" x14ac:dyDescent="0.5">
      <c r="A172" s="1">
        <v>153</v>
      </c>
      <c r="B172" s="3">
        <f t="shared" si="44"/>
        <v>49217</v>
      </c>
      <c r="C172" s="7">
        <f t="shared" si="45"/>
        <v>34293760.420333654</v>
      </c>
      <c r="D172" s="2">
        <f t="shared" si="39"/>
        <v>1.25E-3</v>
      </c>
      <c r="E172" s="7">
        <f t="shared" si="40"/>
        <v>42867.200525417065</v>
      </c>
      <c r="F172" s="7">
        <f t="shared" si="36"/>
        <v>150669.08616362693</v>
      </c>
      <c r="G172" s="7">
        <f t="shared" si="41"/>
        <v>107801.88563820986</v>
      </c>
      <c r="H172" s="7">
        <f t="shared" si="46"/>
        <v>34185958.534695446</v>
      </c>
      <c r="I172" s="2">
        <f t="shared" si="33"/>
        <v>1.5000000000000001E-2</v>
      </c>
      <c r="K172" s="7">
        <f>SUM($F$20:F172)</f>
        <v>21572543.293938138</v>
      </c>
      <c r="L172" s="1">
        <v>153</v>
      </c>
      <c r="M172" s="3">
        <f t="shared" si="47"/>
        <v>49217</v>
      </c>
      <c r="N172" s="7">
        <f t="shared" si="49"/>
        <v>33673463.352847934</v>
      </c>
      <c r="O172" s="2">
        <f t="shared" si="42"/>
        <v>1.0833333333333335E-3</v>
      </c>
      <c r="P172" s="7">
        <f t="shared" si="43"/>
        <v>36479.585298918602</v>
      </c>
      <c r="Q172" s="7">
        <f t="shared" si="37"/>
        <v>150669.08616362693</v>
      </c>
      <c r="R172" s="7">
        <f t="shared" si="35"/>
        <v>114189.50086470833</v>
      </c>
      <c r="S172" s="7">
        <f t="shared" si="48"/>
        <v>33559273.851983227</v>
      </c>
      <c r="T172" s="2">
        <f t="shared" si="34"/>
        <v>1.3000000000000001E-2</v>
      </c>
      <c r="V172" s="7">
        <f>SUM($Q$20:Q172)+$P$14</f>
        <v>22849615.945365783</v>
      </c>
      <c r="W172" s="7">
        <f t="shared" si="38"/>
        <v>-1277072.6514276452</v>
      </c>
    </row>
    <row r="173" spans="1:23" x14ac:dyDescent="0.5">
      <c r="A173" s="1">
        <v>154</v>
      </c>
      <c r="B173" s="3">
        <f t="shared" si="44"/>
        <v>49248</v>
      </c>
      <c r="C173" s="7">
        <f t="shared" si="45"/>
        <v>34185958.534695446</v>
      </c>
      <c r="D173" s="2">
        <f t="shared" si="39"/>
        <v>1.25E-3</v>
      </c>
      <c r="E173" s="7">
        <f t="shared" si="40"/>
        <v>42732.448168369308</v>
      </c>
      <c r="F173" s="7">
        <f t="shared" si="36"/>
        <v>150669.08616362693</v>
      </c>
      <c r="G173" s="7">
        <f t="shared" si="41"/>
        <v>107936.63799525762</v>
      </c>
      <c r="H173" s="7">
        <f t="shared" si="46"/>
        <v>34078021.896700189</v>
      </c>
      <c r="I173" s="2">
        <f t="shared" si="33"/>
        <v>1.5000000000000001E-2</v>
      </c>
      <c r="K173" s="7">
        <f>SUM($F$20:F173)</f>
        <v>21723212.380101763</v>
      </c>
      <c r="L173" s="1">
        <v>154</v>
      </c>
      <c r="M173" s="3">
        <f t="shared" si="47"/>
        <v>49248</v>
      </c>
      <c r="N173" s="7">
        <f t="shared" si="49"/>
        <v>33559273.851983227</v>
      </c>
      <c r="O173" s="2">
        <f t="shared" si="42"/>
        <v>1.0833333333333335E-3</v>
      </c>
      <c r="P173" s="7">
        <f t="shared" si="43"/>
        <v>36355.880006315165</v>
      </c>
      <c r="Q173" s="7">
        <f t="shared" si="37"/>
        <v>150669.08616362693</v>
      </c>
      <c r="R173" s="7">
        <f t="shared" si="35"/>
        <v>114313.20615731177</v>
      </c>
      <c r="S173" s="7">
        <f t="shared" si="48"/>
        <v>33444960.645825915</v>
      </c>
      <c r="T173" s="2">
        <f t="shared" si="34"/>
        <v>1.3000000000000001E-2</v>
      </c>
      <c r="V173" s="7">
        <f>SUM($Q$20:Q173)+$P$14</f>
        <v>23000285.031529408</v>
      </c>
      <c r="W173" s="7">
        <f t="shared" si="38"/>
        <v>-1277072.6514276452</v>
      </c>
    </row>
    <row r="174" spans="1:23" x14ac:dyDescent="0.5">
      <c r="A174" s="1">
        <v>155</v>
      </c>
      <c r="B174" s="3">
        <f t="shared" si="44"/>
        <v>49278</v>
      </c>
      <c r="C174" s="7">
        <f t="shared" si="45"/>
        <v>34078021.896700189</v>
      </c>
      <c r="D174" s="2">
        <f t="shared" si="39"/>
        <v>1.25E-3</v>
      </c>
      <c r="E174" s="7">
        <f t="shared" si="40"/>
        <v>42597.527370875236</v>
      </c>
      <c r="F174" s="7">
        <f t="shared" si="36"/>
        <v>150669.08616362693</v>
      </c>
      <c r="G174" s="7">
        <f t="shared" si="41"/>
        <v>108071.55879275169</v>
      </c>
      <c r="H174" s="7">
        <f t="shared" si="46"/>
        <v>33969950.337907434</v>
      </c>
      <c r="I174" s="2">
        <f t="shared" si="33"/>
        <v>1.5000000000000001E-2</v>
      </c>
      <c r="K174" s="7">
        <f>SUM($F$20:F174)</f>
        <v>21873881.466265388</v>
      </c>
      <c r="L174" s="1">
        <v>155</v>
      </c>
      <c r="M174" s="3">
        <f t="shared" si="47"/>
        <v>49278</v>
      </c>
      <c r="N174" s="7">
        <f t="shared" si="49"/>
        <v>33444960.645825915</v>
      </c>
      <c r="O174" s="2">
        <f t="shared" si="42"/>
        <v>1.0833333333333335E-3</v>
      </c>
      <c r="P174" s="7">
        <f t="shared" si="43"/>
        <v>36232.040699644749</v>
      </c>
      <c r="Q174" s="7">
        <f t="shared" si="37"/>
        <v>150669.08616362693</v>
      </c>
      <c r="R174" s="7">
        <f t="shared" si="35"/>
        <v>114437.04546398218</v>
      </c>
      <c r="S174" s="7">
        <f t="shared" si="48"/>
        <v>33330523.600361932</v>
      </c>
      <c r="T174" s="2">
        <f t="shared" si="34"/>
        <v>1.3000000000000001E-2</v>
      </c>
      <c r="V174" s="7">
        <f>SUM($Q$20:Q174)+$P$14</f>
        <v>23150954.117693033</v>
      </c>
      <c r="W174" s="7">
        <f t="shared" si="38"/>
        <v>-1277072.6514276452</v>
      </c>
    </row>
    <row r="175" spans="1:23" x14ac:dyDescent="0.5">
      <c r="A175" s="1">
        <v>156</v>
      </c>
      <c r="B175" s="3">
        <f t="shared" si="44"/>
        <v>49309</v>
      </c>
      <c r="C175" s="7">
        <f t="shared" si="45"/>
        <v>33969950.337907434</v>
      </c>
      <c r="D175" s="2">
        <f t="shared" si="39"/>
        <v>1.25E-3</v>
      </c>
      <c r="E175" s="7">
        <f t="shared" si="40"/>
        <v>42462.437922384292</v>
      </c>
      <c r="F175" s="7">
        <f t="shared" si="36"/>
        <v>150669.08616362693</v>
      </c>
      <c r="G175" s="7">
        <f t="shared" si="41"/>
        <v>108206.64824124263</v>
      </c>
      <c r="H175" s="7">
        <f t="shared" si="46"/>
        <v>33861743.689666189</v>
      </c>
      <c r="I175" s="2">
        <f t="shared" si="33"/>
        <v>1.5000000000000001E-2</v>
      </c>
      <c r="K175" s="7">
        <f>SUM($F$20:F175)</f>
        <v>22024550.552429013</v>
      </c>
      <c r="L175" s="1">
        <v>156</v>
      </c>
      <c r="M175" s="3">
        <f t="shared" si="47"/>
        <v>49309</v>
      </c>
      <c r="N175" s="7">
        <f t="shared" si="49"/>
        <v>33330523.600361932</v>
      </c>
      <c r="O175" s="2">
        <f t="shared" si="42"/>
        <v>1.0833333333333335E-3</v>
      </c>
      <c r="P175" s="7">
        <f t="shared" si="43"/>
        <v>36108.067233725429</v>
      </c>
      <c r="Q175" s="7">
        <f t="shared" si="37"/>
        <v>150669.08616362693</v>
      </c>
      <c r="R175" s="7">
        <f t="shared" si="35"/>
        <v>114561.0189299015</v>
      </c>
      <c r="S175" s="7">
        <f t="shared" si="48"/>
        <v>33215962.58143203</v>
      </c>
      <c r="T175" s="2">
        <f t="shared" si="34"/>
        <v>1.3000000000000001E-2</v>
      </c>
      <c r="V175" s="7">
        <f>SUM($Q$20:Q175)+$P$14</f>
        <v>23301623.203856658</v>
      </c>
      <c r="W175" s="7">
        <f t="shared" si="38"/>
        <v>-1277072.6514276452</v>
      </c>
    </row>
    <row r="176" spans="1:23" x14ac:dyDescent="0.5">
      <c r="A176" s="1">
        <v>157</v>
      </c>
      <c r="B176" s="3">
        <f t="shared" si="44"/>
        <v>49340</v>
      </c>
      <c r="C176" s="7">
        <f t="shared" si="45"/>
        <v>33861743.689666189</v>
      </c>
      <c r="D176" s="2">
        <f t="shared" si="39"/>
        <v>1.25E-3</v>
      </c>
      <c r="E176" s="7">
        <f t="shared" si="40"/>
        <v>42327.179612082735</v>
      </c>
      <c r="F176" s="7">
        <f t="shared" si="36"/>
        <v>150669.08616362693</v>
      </c>
      <c r="G176" s="7">
        <f t="shared" si="41"/>
        <v>108341.90655154419</v>
      </c>
      <c r="H176" s="7">
        <f t="shared" si="46"/>
        <v>33753401.783114642</v>
      </c>
      <c r="I176" s="2">
        <f t="shared" si="33"/>
        <v>1.5000000000000001E-2</v>
      </c>
      <c r="K176" s="7">
        <f>SUM($F$20:F176)</f>
        <v>22175219.638592638</v>
      </c>
      <c r="L176" s="1">
        <v>157</v>
      </c>
      <c r="M176" s="3">
        <f t="shared" si="47"/>
        <v>49340</v>
      </c>
      <c r="N176" s="7">
        <f t="shared" si="49"/>
        <v>33215962.58143203</v>
      </c>
      <c r="O176" s="2">
        <f t="shared" si="42"/>
        <v>1.0833333333333335E-3</v>
      </c>
      <c r="P176" s="7">
        <f t="shared" si="43"/>
        <v>35983.959463218038</v>
      </c>
      <c r="Q176" s="7">
        <f t="shared" si="37"/>
        <v>150669.08616362693</v>
      </c>
      <c r="R176" s="7">
        <f t="shared" si="35"/>
        <v>114685.12670040889</v>
      </c>
      <c r="S176" s="7">
        <f t="shared" si="48"/>
        <v>33101277.454731621</v>
      </c>
      <c r="T176" s="2">
        <f t="shared" si="34"/>
        <v>1.3000000000000001E-2</v>
      </c>
      <c r="V176" s="7">
        <f>SUM($Q$20:Q176)+$P$14</f>
        <v>23452292.290020283</v>
      </c>
      <c r="W176" s="7">
        <f t="shared" si="38"/>
        <v>-1277072.6514276452</v>
      </c>
    </row>
    <row r="177" spans="1:23" x14ac:dyDescent="0.5">
      <c r="A177" s="1">
        <v>158</v>
      </c>
      <c r="B177" s="3">
        <f t="shared" si="44"/>
        <v>49368</v>
      </c>
      <c r="C177" s="7">
        <f t="shared" si="45"/>
        <v>33753401.783114642</v>
      </c>
      <c r="D177" s="2">
        <f t="shared" si="39"/>
        <v>1.25E-3</v>
      </c>
      <c r="E177" s="7">
        <f t="shared" si="40"/>
        <v>42191.752228893303</v>
      </c>
      <c r="F177" s="7">
        <f t="shared" si="36"/>
        <v>150669.08616362693</v>
      </c>
      <c r="G177" s="7">
        <f t="shared" si="41"/>
        <v>108477.33393473362</v>
      </c>
      <c r="H177" s="7">
        <f t="shared" si="46"/>
        <v>33644924.44917991</v>
      </c>
      <c r="I177" s="2">
        <f t="shared" si="33"/>
        <v>1.5000000000000001E-2</v>
      </c>
      <c r="K177" s="7">
        <f>SUM($F$20:F177)</f>
        <v>22325888.724756263</v>
      </c>
      <c r="L177" s="1">
        <v>158</v>
      </c>
      <c r="M177" s="3">
        <f t="shared" si="47"/>
        <v>49368</v>
      </c>
      <c r="N177" s="7">
        <f t="shared" si="49"/>
        <v>33101277.454731621</v>
      </c>
      <c r="O177" s="2">
        <f t="shared" si="42"/>
        <v>1.0833333333333335E-3</v>
      </c>
      <c r="P177" s="7">
        <f t="shared" si="43"/>
        <v>35859.717242625928</v>
      </c>
      <c r="Q177" s="7">
        <f t="shared" si="37"/>
        <v>150669.08616362693</v>
      </c>
      <c r="R177" s="7">
        <f t="shared" si="35"/>
        <v>114809.36892100101</v>
      </c>
      <c r="S177" s="7">
        <f t="shared" si="48"/>
        <v>32986468.08581062</v>
      </c>
      <c r="T177" s="2">
        <f t="shared" si="34"/>
        <v>1.3000000000000001E-2</v>
      </c>
      <c r="V177" s="7">
        <f>SUM($Q$20:Q177)+$P$14</f>
        <v>23602961.376183908</v>
      </c>
      <c r="W177" s="7">
        <f t="shared" si="38"/>
        <v>-1277072.6514276452</v>
      </c>
    </row>
    <row r="178" spans="1:23" x14ac:dyDescent="0.5">
      <c r="A178" s="1">
        <v>159</v>
      </c>
      <c r="B178" s="3">
        <f t="shared" si="44"/>
        <v>49399</v>
      </c>
      <c r="C178" s="7">
        <f t="shared" si="45"/>
        <v>33644924.44917991</v>
      </c>
      <c r="D178" s="2">
        <f t="shared" si="39"/>
        <v>1.25E-3</v>
      </c>
      <c r="E178" s="7">
        <f t="shared" si="40"/>
        <v>42056.155561474887</v>
      </c>
      <c r="F178" s="7">
        <f t="shared" si="36"/>
        <v>150669.08616362693</v>
      </c>
      <c r="G178" s="7">
        <f t="shared" si="41"/>
        <v>108612.93060215205</v>
      </c>
      <c r="H178" s="7">
        <f t="shared" si="46"/>
        <v>33536311.518577758</v>
      </c>
      <c r="I178" s="2">
        <f t="shared" si="33"/>
        <v>1.5000000000000001E-2</v>
      </c>
      <c r="K178" s="7">
        <f>SUM($F$20:F178)</f>
        <v>22476557.810919888</v>
      </c>
      <c r="L178" s="1">
        <v>159</v>
      </c>
      <c r="M178" s="3">
        <f t="shared" si="47"/>
        <v>49399</v>
      </c>
      <c r="N178" s="7">
        <f t="shared" si="49"/>
        <v>32986468.08581062</v>
      </c>
      <c r="O178" s="2">
        <f t="shared" si="42"/>
        <v>1.0833333333333335E-3</v>
      </c>
      <c r="P178" s="7">
        <f t="shared" si="43"/>
        <v>35735.340426294846</v>
      </c>
      <c r="Q178" s="7">
        <f t="shared" si="37"/>
        <v>150669.08616362693</v>
      </c>
      <c r="R178" s="7">
        <f t="shared" si="35"/>
        <v>114933.74573733208</v>
      </c>
      <c r="S178" s="7">
        <f t="shared" si="48"/>
        <v>32871534.340073287</v>
      </c>
      <c r="T178" s="2">
        <f t="shared" si="34"/>
        <v>1.3000000000000001E-2</v>
      </c>
      <c r="V178" s="7">
        <f>SUM($Q$20:Q178)+$P$14</f>
        <v>23753630.462347534</v>
      </c>
      <c r="W178" s="7">
        <f t="shared" si="38"/>
        <v>-1277072.6514276452</v>
      </c>
    </row>
    <row r="179" spans="1:23" x14ac:dyDescent="0.5">
      <c r="A179" s="1">
        <v>160</v>
      </c>
      <c r="B179" s="3">
        <f t="shared" si="44"/>
        <v>49429</v>
      </c>
      <c r="C179" s="7">
        <f t="shared" si="45"/>
        <v>33536311.518577758</v>
      </c>
      <c r="D179" s="2">
        <f t="shared" si="39"/>
        <v>1.25E-3</v>
      </c>
      <c r="E179" s="7">
        <f t="shared" si="40"/>
        <v>41920.3893982222</v>
      </c>
      <c r="F179" s="7">
        <f t="shared" si="36"/>
        <v>150669.08616362693</v>
      </c>
      <c r="G179" s="7">
        <f t="shared" si="41"/>
        <v>108748.69676540472</v>
      </c>
      <c r="H179" s="7">
        <f t="shared" si="46"/>
        <v>33427562.821812354</v>
      </c>
      <c r="I179" s="2">
        <f t="shared" si="33"/>
        <v>1.5000000000000001E-2</v>
      </c>
      <c r="K179" s="7">
        <f>SUM($F$20:F179)</f>
        <v>22627226.897083513</v>
      </c>
      <c r="L179" s="1">
        <v>160</v>
      </c>
      <c r="M179" s="3">
        <f t="shared" si="47"/>
        <v>49429</v>
      </c>
      <c r="N179" s="7">
        <f t="shared" si="49"/>
        <v>32871534.340073287</v>
      </c>
      <c r="O179" s="2">
        <f t="shared" si="42"/>
        <v>1.0833333333333335E-3</v>
      </c>
      <c r="P179" s="7">
        <f t="shared" si="43"/>
        <v>35610.828868412733</v>
      </c>
      <c r="Q179" s="7">
        <f t="shared" si="37"/>
        <v>150669.08616362693</v>
      </c>
      <c r="R179" s="7">
        <f t="shared" si="35"/>
        <v>115058.25729521419</v>
      </c>
      <c r="S179" s="7">
        <f t="shared" si="48"/>
        <v>32756476.082778074</v>
      </c>
      <c r="T179" s="2">
        <f t="shared" si="34"/>
        <v>1.3000000000000001E-2</v>
      </c>
      <c r="V179" s="7">
        <f>SUM($Q$20:Q179)+$P$14</f>
        <v>23904299.548511159</v>
      </c>
      <c r="W179" s="7">
        <f t="shared" si="38"/>
        <v>-1277072.6514276452</v>
      </c>
    </row>
    <row r="180" spans="1:23" x14ac:dyDescent="0.5">
      <c r="A180" s="1">
        <v>161</v>
      </c>
      <c r="B180" s="3">
        <f t="shared" si="44"/>
        <v>49460</v>
      </c>
      <c r="C180" s="7">
        <f t="shared" si="45"/>
        <v>33427562.821812354</v>
      </c>
      <c r="D180" s="2">
        <f t="shared" si="39"/>
        <v>1.25E-3</v>
      </c>
      <c r="E180" s="7">
        <f t="shared" si="40"/>
        <v>41784.453527265447</v>
      </c>
      <c r="F180" s="7">
        <f t="shared" si="36"/>
        <v>150669.08616362693</v>
      </c>
      <c r="G180" s="7">
        <f t="shared" si="41"/>
        <v>108884.63263636148</v>
      </c>
      <c r="H180" s="7">
        <f t="shared" si="46"/>
        <v>33318678.189175993</v>
      </c>
      <c r="I180" s="2">
        <f t="shared" si="33"/>
        <v>1.5000000000000001E-2</v>
      </c>
      <c r="K180" s="7">
        <f>SUM($F$20:F180)</f>
        <v>22777895.983247139</v>
      </c>
      <c r="L180" s="1">
        <v>161</v>
      </c>
      <c r="M180" s="3">
        <f t="shared" si="47"/>
        <v>49460</v>
      </c>
      <c r="N180" s="7">
        <f t="shared" si="49"/>
        <v>32756476.082778074</v>
      </c>
      <c r="O180" s="2">
        <f t="shared" si="42"/>
        <v>1.0833333333333335E-3</v>
      </c>
      <c r="P180" s="7">
        <f t="shared" si="43"/>
        <v>35486.182423009588</v>
      </c>
      <c r="Q180" s="7">
        <f t="shared" si="37"/>
        <v>150669.08616362693</v>
      </c>
      <c r="R180" s="7">
        <f t="shared" si="35"/>
        <v>115182.90374061733</v>
      </c>
      <c r="S180" s="7">
        <f t="shared" si="48"/>
        <v>32641293.179037455</v>
      </c>
      <c r="T180" s="2">
        <f t="shared" si="34"/>
        <v>1.3000000000000001E-2</v>
      </c>
      <c r="V180" s="7">
        <f>SUM($Q$20:Q180)+$P$14</f>
        <v>24054968.634674784</v>
      </c>
      <c r="W180" s="7">
        <f t="shared" si="38"/>
        <v>-1277072.6514276452</v>
      </c>
    </row>
    <row r="181" spans="1:23" x14ac:dyDescent="0.5">
      <c r="A181" s="1">
        <v>162</v>
      </c>
      <c r="B181" s="3">
        <f t="shared" si="44"/>
        <v>49490</v>
      </c>
      <c r="C181" s="7">
        <f t="shared" si="45"/>
        <v>33318678.189175993</v>
      </c>
      <c r="D181" s="2">
        <f t="shared" si="39"/>
        <v>1.25E-3</v>
      </c>
      <c r="E181" s="7">
        <f t="shared" si="40"/>
        <v>41648.347736469994</v>
      </c>
      <c r="F181" s="7">
        <f t="shared" si="36"/>
        <v>150669.08616362693</v>
      </c>
      <c r="G181" s="7">
        <f t="shared" si="41"/>
        <v>109020.73842715693</v>
      </c>
      <c r="H181" s="7">
        <f t="shared" si="46"/>
        <v>33209657.450748835</v>
      </c>
      <c r="I181" s="2">
        <f t="shared" si="33"/>
        <v>1.5000000000000001E-2</v>
      </c>
      <c r="K181" s="7">
        <f>SUM($F$20:F181)</f>
        <v>22928565.069410764</v>
      </c>
      <c r="L181" s="1">
        <v>162</v>
      </c>
      <c r="M181" s="3">
        <f t="shared" si="47"/>
        <v>49490</v>
      </c>
      <c r="N181" s="7">
        <f t="shared" si="49"/>
        <v>32641293.179037455</v>
      </c>
      <c r="O181" s="2">
        <f t="shared" si="42"/>
        <v>1.0833333333333335E-3</v>
      </c>
      <c r="P181" s="7">
        <f t="shared" si="43"/>
        <v>35361.400943957247</v>
      </c>
      <c r="Q181" s="7">
        <f t="shared" si="37"/>
        <v>150669.08616362693</v>
      </c>
      <c r="R181" s="7">
        <f t="shared" si="35"/>
        <v>115307.68521966969</v>
      </c>
      <c r="S181" s="7">
        <f t="shared" si="48"/>
        <v>32525985.493817788</v>
      </c>
      <c r="T181" s="2">
        <f t="shared" si="34"/>
        <v>1.3000000000000001E-2</v>
      </c>
      <c r="V181" s="7">
        <f>SUM($Q$20:Q181)+$P$14</f>
        <v>24205637.720838409</v>
      </c>
      <c r="W181" s="7">
        <f t="shared" si="38"/>
        <v>-1277072.6514276452</v>
      </c>
    </row>
    <row r="182" spans="1:23" x14ac:dyDescent="0.5">
      <c r="A182" s="1">
        <v>163</v>
      </c>
      <c r="B182" s="3">
        <f t="shared" si="44"/>
        <v>49521</v>
      </c>
      <c r="C182" s="7">
        <f t="shared" si="45"/>
        <v>33209657.450748835</v>
      </c>
      <c r="D182" s="2">
        <f t="shared" si="39"/>
        <v>1.25E-3</v>
      </c>
      <c r="E182" s="7">
        <f t="shared" si="40"/>
        <v>41512.071813436043</v>
      </c>
      <c r="F182" s="7">
        <f t="shared" si="36"/>
        <v>150669.08616362693</v>
      </c>
      <c r="G182" s="7">
        <f t="shared" si="41"/>
        <v>109157.01435019088</v>
      </c>
      <c r="H182" s="7">
        <f t="shared" si="46"/>
        <v>33100500.436398644</v>
      </c>
      <c r="I182" s="2">
        <f t="shared" si="33"/>
        <v>1.5000000000000001E-2</v>
      </c>
      <c r="K182" s="7">
        <f>SUM($F$20:F182)</f>
        <v>23079234.155574389</v>
      </c>
      <c r="L182" s="1">
        <v>163</v>
      </c>
      <c r="M182" s="3">
        <f t="shared" si="47"/>
        <v>49521</v>
      </c>
      <c r="N182" s="7">
        <f t="shared" si="49"/>
        <v>32525985.493817788</v>
      </c>
      <c r="O182" s="2">
        <f t="shared" si="42"/>
        <v>1.0833333333333335E-3</v>
      </c>
      <c r="P182" s="7">
        <f t="shared" si="43"/>
        <v>35236.484284969272</v>
      </c>
      <c r="Q182" s="7">
        <f t="shared" si="37"/>
        <v>150669.08616362693</v>
      </c>
      <c r="R182" s="7">
        <f t="shared" si="35"/>
        <v>115432.60187865765</v>
      </c>
      <c r="S182" s="7">
        <f t="shared" si="48"/>
        <v>32410552.89193913</v>
      </c>
      <c r="T182" s="2">
        <f t="shared" si="34"/>
        <v>1.3000000000000001E-2</v>
      </c>
      <c r="V182" s="7">
        <f>SUM($Q$20:Q182)+$P$14</f>
        <v>24356306.807002034</v>
      </c>
      <c r="W182" s="7">
        <f t="shared" si="38"/>
        <v>-1277072.6514276452</v>
      </c>
    </row>
    <row r="183" spans="1:23" x14ac:dyDescent="0.5">
      <c r="A183" s="1">
        <v>164</v>
      </c>
      <c r="B183" s="3">
        <f t="shared" si="44"/>
        <v>49552</v>
      </c>
      <c r="C183" s="7">
        <f t="shared" si="45"/>
        <v>33100500.436398644</v>
      </c>
      <c r="D183" s="2">
        <f t="shared" si="39"/>
        <v>1.25E-3</v>
      </c>
      <c r="E183" s="7">
        <f t="shared" si="40"/>
        <v>41375.625545498304</v>
      </c>
      <c r="F183" s="7">
        <f t="shared" si="36"/>
        <v>150669.08616362693</v>
      </c>
      <c r="G183" s="7">
        <f t="shared" si="41"/>
        <v>109293.46061812862</v>
      </c>
      <c r="H183" s="7">
        <f t="shared" si="46"/>
        <v>32991206.975780517</v>
      </c>
      <c r="I183" s="2">
        <f t="shared" si="33"/>
        <v>1.5000000000000001E-2</v>
      </c>
      <c r="K183" s="7">
        <f>SUM($F$20:F183)</f>
        <v>23229903.241738014</v>
      </c>
      <c r="L183" s="1">
        <v>164</v>
      </c>
      <c r="M183" s="3">
        <f t="shared" si="47"/>
        <v>49552</v>
      </c>
      <c r="N183" s="7">
        <f t="shared" si="49"/>
        <v>32410552.89193913</v>
      </c>
      <c r="O183" s="2">
        <f t="shared" si="42"/>
        <v>1.0833333333333335E-3</v>
      </c>
      <c r="P183" s="7">
        <f t="shared" si="43"/>
        <v>35111.432299600732</v>
      </c>
      <c r="Q183" s="7">
        <f t="shared" si="37"/>
        <v>150669.08616362693</v>
      </c>
      <c r="R183" s="7">
        <f t="shared" si="35"/>
        <v>115557.65386402619</v>
      </c>
      <c r="S183" s="7">
        <f t="shared" si="48"/>
        <v>32294995.238075104</v>
      </c>
      <c r="T183" s="2">
        <f t="shared" si="34"/>
        <v>1.3000000000000001E-2</v>
      </c>
      <c r="V183" s="7">
        <f>SUM($Q$20:Q183)+$P$14</f>
        <v>24506975.893165659</v>
      </c>
      <c r="W183" s="7">
        <f t="shared" si="38"/>
        <v>-1277072.6514276452</v>
      </c>
    </row>
    <row r="184" spans="1:23" x14ac:dyDescent="0.5">
      <c r="A184" s="1">
        <v>165</v>
      </c>
      <c r="B184" s="3">
        <f t="shared" si="44"/>
        <v>49582</v>
      </c>
      <c r="C184" s="7">
        <f t="shared" si="45"/>
        <v>32991206.975780517</v>
      </c>
      <c r="D184" s="2">
        <f t="shared" si="39"/>
        <v>1.25E-3</v>
      </c>
      <c r="E184" s="7">
        <f t="shared" si="40"/>
        <v>41239.008719725643</v>
      </c>
      <c r="F184" s="7">
        <f t="shared" si="36"/>
        <v>150669.08616362693</v>
      </c>
      <c r="G184" s="7">
        <f t="shared" si="41"/>
        <v>109430.07744390127</v>
      </c>
      <c r="H184" s="7">
        <f t="shared" si="46"/>
        <v>32881776.898336615</v>
      </c>
      <c r="I184" s="2">
        <f t="shared" ref="I184:I247" si="50">I183</f>
        <v>1.5000000000000001E-2</v>
      </c>
      <c r="K184" s="7">
        <f>SUM($F$20:F184)</f>
        <v>23380572.327901639</v>
      </c>
      <c r="L184" s="1">
        <v>165</v>
      </c>
      <c r="M184" s="3">
        <f t="shared" si="47"/>
        <v>49582</v>
      </c>
      <c r="N184" s="7">
        <f t="shared" si="49"/>
        <v>32294995.238075104</v>
      </c>
      <c r="O184" s="2">
        <f t="shared" si="42"/>
        <v>1.0833333333333335E-3</v>
      </c>
      <c r="P184" s="7">
        <f t="shared" si="43"/>
        <v>34986.244841248037</v>
      </c>
      <c r="Q184" s="7">
        <f t="shared" si="37"/>
        <v>150669.08616362693</v>
      </c>
      <c r="R184" s="7">
        <f t="shared" si="35"/>
        <v>115682.8413223789</v>
      </c>
      <c r="S184" s="7">
        <f t="shared" si="48"/>
        <v>32179312.396752726</v>
      </c>
      <c r="T184" s="2">
        <f t="shared" ref="T184:T247" si="51">T183</f>
        <v>1.3000000000000001E-2</v>
      </c>
      <c r="V184" s="7">
        <f>SUM($Q$20:Q184)+$P$14</f>
        <v>24657644.979329284</v>
      </c>
      <c r="W184" s="7">
        <f t="shared" si="38"/>
        <v>-1277072.6514276452</v>
      </c>
    </row>
    <row r="185" spans="1:23" x14ac:dyDescent="0.5">
      <c r="A185" s="1">
        <v>166</v>
      </c>
      <c r="B185" s="3">
        <f t="shared" si="44"/>
        <v>49613</v>
      </c>
      <c r="C185" s="7">
        <f t="shared" si="45"/>
        <v>32881776.898336615</v>
      </c>
      <c r="D185" s="2">
        <f t="shared" si="39"/>
        <v>1.25E-3</v>
      </c>
      <c r="E185" s="7">
        <f t="shared" si="40"/>
        <v>41102.221122920768</v>
      </c>
      <c r="F185" s="7">
        <f t="shared" si="36"/>
        <v>150669.08616362693</v>
      </c>
      <c r="G185" s="7">
        <f t="shared" si="41"/>
        <v>109566.86504070615</v>
      </c>
      <c r="H185" s="7">
        <f t="shared" si="46"/>
        <v>32772210.033295911</v>
      </c>
      <c r="I185" s="2">
        <f t="shared" si="50"/>
        <v>1.5000000000000001E-2</v>
      </c>
      <c r="K185" s="7">
        <f>SUM($F$20:F185)</f>
        <v>23531241.414065264</v>
      </c>
      <c r="L185" s="1">
        <v>166</v>
      </c>
      <c r="M185" s="3">
        <f t="shared" si="47"/>
        <v>49613</v>
      </c>
      <c r="N185" s="7">
        <f t="shared" si="49"/>
        <v>32179312.396752726</v>
      </c>
      <c r="O185" s="2">
        <f t="shared" si="42"/>
        <v>1.0833333333333335E-3</v>
      </c>
      <c r="P185" s="7">
        <f t="shared" si="43"/>
        <v>34860.921763148792</v>
      </c>
      <c r="Q185" s="7">
        <f t="shared" si="37"/>
        <v>150669.08616362693</v>
      </c>
      <c r="R185" s="7">
        <f t="shared" si="35"/>
        <v>115808.16440047813</v>
      </c>
      <c r="S185" s="7">
        <f t="shared" si="48"/>
        <v>32063504.232352249</v>
      </c>
      <c r="T185" s="2">
        <f t="shared" si="51"/>
        <v>1.3000000000000001E-2</v>
      </c>
      <c r="V185" s="7">
        <f>SUM($Q$20:Q185)+$P$14</f>
        <v>24808314.065492909</v>
      </c>
      <c r="W185" s="7">
        <f t="shared" si="38"/>
        <v>-1277072.6514276452</v>
      </c>
    </row>
    <row r="186" spans="1:23" x14ac:dyDescent="0.5">
      <c r="A186" s="1">
        <v>167</v>
      </c>
      <c r="B186" s="3">
        <f t="shared" si="44"/>
        <v>49643</v>
      </c>
      <c r="C186" s="7">
        <f t="shared" si="45"/>
        <v>32772210.033295911</v>
      </c>
      <c r="D186" s="2">
        <f t="shared" si="39"/>
        <v>1.25E-3</v>
      </c>
      <c r="E186" s="7">
        <f t="shared" si="40"/>
        <v>40965.262541619886</v>
      </c>
      <c r="F186" s="7">
        <f t="shared" si="36"/>
        <v>150669.08616362693</v>
      </c>
      <c r="G186" s="7">
        <f t="shared" si="41"/>
        <v>109703.82362200704</v>
      </c>
      <c r="H186" s="7">
        <f t="shared" si="46"/>
        <v>32662506.209673904</v>
      </c>
      <c r="I186" s="2">
        <f t="shared" si="50"/>
        <v>1.5000000000000001E-2</v>
      </c>
      <c r="K186" s="7">
        <f>SUM($F$20:F186)</f>
        <v>23681910.500228889</v>
      </c>
      <c r="L186" s="1">
        <v>167</v>
      </c>
      <c r="M186" s="3">
        <f t="shared" si="47"/>
        <v>49643</v>
      </c>
      <c r="N186" s="7">
        <f t="shared" si="49"/>
        <v>32063504.232352249</v>
      </c>
      <c r="O186" s="2">
        <f t="shared" si="42"/>
        <v>1.0833333333333335E-3</v>
      </c>
      <c r="P186" s="7">
        <f t="shared" si="43"/>
        <v>34735.462918381607</v>
      </c>
      <c r="Q186" s="7">
        <f t="shared" si="37"/>
        <v>150669.08616362693</v>
      </c>
      <c r="R186" s="7">
        <f t="shared" si="35"/>
        <v>115933.62324524531</v>
      </c>
      <c r="S186" s="7">
        <f t="shared" si="48"/>
        <v>31947570.609107003</v>
      </c>
      <c r="T186" s="2">
        <f t="shared" si="51"/>
        <v>1.3000000000000001E-2</v>
      </c>
      <c r="V186" s="7">
        <f>SUM($Q$20:Q186)+$P$14</f>
        <v>24958983.151656535</v>
      </c>
      <c r="W186" s="7">
        <f t="shared" si="38"/>
        <v>-1277072.6514276452</v>
      </c>
    </row>
    <row r="187" spans="1:23" x14ac:dyDescent="0.5">
      <c r="A187" s="1">
        <v>168</v>
      </c>
      <c r="B187" s="3">
        <f t="shared" si="44"/>
        <v>49674</v>
      </c>
      <c r="C187" s="7">
        <f t="shared" si="45"/>
        <v>32662506.209673904</v>
      </c>
      <c r="D187" s="2">
        <f t="shared" si="39"/>
        <v>1.25E-3</v>
      </c>
      <c r="E187" s="7">
        <f t="shared" si="40"/>
        <v>40828.132762092384</v>
      </c>
      <c r="F187" s="7">
        <f t="shared" si="36"/>
        <v>150669.08616362693</v>
      </c>
      <c r="G187" s="7">
        <f t="shared" si="41"/>
        <v>109840.95340153454</v>
      </c>
      <c r="H187" s="7">
        <f t="shared" si="46"/>
        <v>32552665.256272368</v>
      </c>
      <c r="I187" s="2">
        <f t="shared" si="50"/>
        <v>1.5000000000000001E-2</v>
      </c>
      <c r="K187" s="7">
        <f>SUM($F$20:F187)</f>
        <v>23832579.586392514</v>
      </c>
      <c r="L187" s="1">
        <v>168</v>
      </c>
      <c r="M187" s="3">
        <f t="shared" si="47"/>
        <v>49674</v>
      </c>
      <c r="N187" s="7">
        <f t="shared" si="49"/>
        <v>31947570.609107003</v>
      </c>
      <c r="O187" s="2">
        <f t="shared" si="42"/>
        <v>1.0833333333333335E-3</v>
      </c>
      <c r="P187" s="7">
        <f t="shared" si="43"/>
        <v>34609.868159865924</v>
      </c>
      <c r="Q187" s="7">
        <f t="shared" si="37"/>
        <v>150669.08616362693</v>
      </c>
      <c r="R187" s="7">
        <f t="shared" si="35"/>
        <v>116059.21800376099</v>
      </c>
      <c r="S187" s="7">
        <f t="shared" si="48"/>
        <v>31831511.391103242</v>
      </c>
      <c r="T187" s="2">
        <f t="shared" si="51"/>
        <v>1.3000000000000001E-2</v>
      </c>
      <c r="V187" s="7">
        <f>SUM($Q$20:Q187)+$P$14</f>
        <v>25109652.23782016</v>
      </c>
      <c r="W187" s="7">
        <f t="shared" si="38"/>
        <v>-1277072.6514276452</v>
      </c>
    </row>
    <row r="188" spans="1:23" x14ac:dyDescent="0.5">
      <c r="A188" s="1">
        <v>169</v>
      </c>
      <c r="B188" s="3">
        <f t="shared" si="44"/>
        <v>49705</v>
      </c>
      <c r="C188" s="7">
        <f t="shared" si="45"/>
        <v>32552665.256272368</v>
      </c>
      <c r="D188" s="2">
        <f t="shared" si="39"/>
        <v>1.25E-3</v>
      </c>
      <c r="E188" s="7">
        <f t="shared" si="40"/>
        <v>40690.831570340459</v>
      </c>
      <c r="F188" s="7">
        <f t="shared" si="36"/>
        <v>150669.08616362693</v>
      </c>
      <c r="G188" s="7">
        <f t="shared" si="41"/>
        <v>109978.25459328646</v>
      </c>
      <c r="H188" s="7">
        <f t="shared" si="46"/>
        <v>32442687.001679081</v>
      </c>
      <c r="I188" s="2">
        <f t="shared" si="50"/>
        <v>1.5000000000000001E-2</v>
      </c>
      <c r="K188" s="7">
        <f>SUM($F$20:F188)</f>
        <v>23983248.67255614</v>
      </c>
      <c r="L188" s="1">
        <v>169</v>
      </c>
      <c r="M188" s="3">
        <f t="shared" si="47"/>
        <v>49705</v>
      </c>
      <c r="N188" s="7">
        <f t="shared" si="49"/>
        <v>31831511.391103242</v>
      </c>
      <c r="O188" s="2">
        <f t="shared" si="42"/>
        <v>1.0833333333333335E-3</v>
      </c>
      <c r="P188" s="7">
        <f t="shared" si="43"/>
        <v>34484.137340361849</v>
      </c>
      <c r="Q188" s="7">
        <f t="shared" si="37"/>
        <v>150669.08616362693</v>
      </c>
      <c r="R188" s="7">
        <f t="shared" si="35"/>
        <v>116184.94882326508</v>
      </c>
      <c r="S188" s="7">
        <f t="shared" si="48"/>
        <v>31715326.442279976</v>
      </c>
      <c r="T188" s="2">
        <f t="shared" si="51"/>
        <v>1.3000000000000001E-2</v>
      </c>
      <c r="V188" s="7">
        <f>SUM($Q$20:Q188)+$P$14</f>
        <v>25260321.323983785</v>
      </c>
      <c r="W188" s="7">
        <f t="shared" si="38"/>
        <v>-1277072.6514276452</v>
      </c>
    </row>
    <row r="189" spans="1:23" x14ac:dyDescent="0.5">
      <c r="A189" s="1">
        <v>170</v>
      </c>
      <c r="B189" s="3">
        <f t="shared" si="44"/>
        <v>49734</v>
      </c>
      <c r="C189" s="7">
        <f t="shared" si="45"/>
        <v>32442687.001679081</v>
      </c>
      <c r="D189" s="2">
        <f t="shared" si="39"/>
        <v>1.25E-3</v>
      </c>
      <c r="E189" s="7">
        <f t="shared" si="40"/>
        <v>40553.358752098851</v>
      </c>
      <c r="F189" s="7">
        <f t="shared" si="36"/>
        <v>150669.08616362693</v>
      </c>
      <c r="G189" s="7">
        <f t="shared" si="41"/>
        <v>110115.72741152807</v>
      </c>
      <c r="H189" s="7">
        <f t="shared" si="46"/>
        <v>32332571.274267554</v>
      </c>
      <c r="I189" s="2">
        <f t="shared" si="50"/>
        <v>1.5000000000000001E-2</v>
      </c>
      <c r="K189" s="7">
        <f>SUM($F$20:F189)</f>
        <v>24133917.758719765</v>
      </c>
      <c r="L189" s="1">
        <v>170</v>
      </c>
      <c r="M189" s="3">
        <f t="shared" si="47"/>
        <v>49734</v>
      </c>
      <c r="N189" s="7">
        <f t="shared" si="49"/>
        <v>31715326.442279976</v>
      </c>
      <c r="O189" s="2">
        <f t="shared" si="42"/>
        <v>1.0833333333333335E-3</v>
      </c>
      <c r="P189" s="7">
        <f t="shared" si="43"/>
        <v>34358.270312469976</v>
      </c>
      <c r="Q189" s="7">
        <f t="shared" si="37"/>
        <v>150669.08616362693</v>
      </c>
      <c r="R189" s="7">
        <f t="shared" si="35"/>
        <v>116310.81585115695</v>
      </c>
      <c r="S189" s="7">
        <f t="shared" si="48"/>
        <v>31599015.62642882</v>
      </c>
      <c r="T189" s="2">
        <f t="shared" si="51"/>
        <v>1.3000000000000001E-2</v>
      </c>
      <c r="V189" s="7">
        <f>SUM($Q$20:Q189)+$P$14</f>
        <v>25410990.41014741</v>
      </c>
      <c r="W189" s="7">
        <f t="shared" si="38"/>
        <v>-1277072.6514276452</v>
      </c>
    </row>
    <row r="190" spans="1:23" x14ac:dyDescent="0.5">
      <c r="A190" s="1">
        <v>171</v>
      </c>
      <c r="B190" s="3">
        <f t="shared" si="44"/>
        <v>49765</v>
      </c>
      <c r="C190" s="7">
        <f t="shared" si="45"/>
        <v>32332571.274267554</v>
      </c>
      <c r="D190" s="2">
        <f t="shared" si="39"/>
        <v>1.25E-3</v>
      </c>
      <c r="E190" s="7">
        <f t="shared" si="40"/>
        <v>40415.714092834445</v>
      </c>
      <c r="F190" s="7">
        <f t="shared" si="36"/>
        <v>150669.08616362693</v>
      </c>
      <c r="G190" s="7">
        <f t="shared" si="41"/>
        <v>110253.37207079248</v>
      </c>
      <c r="H190" s="7">
        <f t="shared" si="46"/>
        <v>32222317.902196761</v>
      </c>
      <c r="I190" s="2">
        <f t="shared" si="50"/>
        <v>1.5000000000000001E-2</v>
      </c>
      <c r="K190" s="7">
        <f>SUM($F$20:F190)</f>
        <v>24284586.84488339</v>
      </c>
      <c r="L190" s="1">
        <v>171</v>
      </c>
      <c r="M190" s="3">
        <f t="shared" si="47"/>
        <v>49765</v>
      </c>
      <c r="N190" s="7">
        <f t="shared" si="49"/>
        <v>31599015.62642882</v>
      </c>
      <c r="O190" s="2">
        <f t="shared" si="42"/>
        <v>1.0833333333333335E-3</v>
      </c>
      <c r="P190" s="7">
        <f t="shared" si="43"/>
        <v>34232.26692863123</v>
      </c>
      <c r="Q190" s="7">
        <f t="shared" si="37"/>
        <v>150669.08616362693</v>
      </c>
      <c r="R190" s="7">
        <f t="shared" si="35"/>
        <v>116436.8192349957</v>
      </c>
      <c r="S190" s="7">
        <f t="shared" si="48"/>
        <v>31482578.807193823</v>
      </c>
      <c r="T190" s="2">
        <f t="shared" si="51"/>
        <v>1.3000000000000001E-2</v>
      </c>
      <c r="V190" s="7">
        <f>SUM($Q$20:Q190)+$P$14</f>
        <v>25561659.496311035</v>
      </c>
      <c r="W190" s="7">
        <f t="shared" si="38"/>
        <v>-1277072.6514276452</v>
      </c>
    </row>
    <row r="191" spans="1:23" x14ac:dyDescent="0.5">
      <c r="A191" s="1">
        <v>172</v>
      </c>
      <c r="B191" s="3">
        <f t="shared" si="44"/>
        <v>49795</v>
      </c>
      <c r="C191" s="7">
        <f t="shared" si="45"/>
        <v>32222317.902196761</v>
      </c>
      <c r="D191" s="2">
        <f t="shared" si="39"/>
        <v>1.25E-3</v>
      </c>
      <c r="E191" s="7">
        <f t="shared" si="40"/>
        <v>40277.897377745954</v>
      </c>
      <c r="F191" s="7">
        <f t="shared" si="36"/>
        <v>150669.08616362693</v>
      </c>
      <c r="G191" s="7">
        <f t="shared" si="41"/>
        <v>110391.18878588098</v>
      </c>
      <c r="H191" s="7">
        <f t="shared" si="46"/>
        <v>32111926.71341088</v>
      </c>
      <c r="I191" s="2">
        <f t="shared" si="50"/>
        <v>1.5000000000000001E-2</v>
      </c>
      <c r="K191" s="7">
        <f>SUM($F$20:F191)</f>
        <v>24435255.931047015</v>
      </c>
      <c r="L191" s="1">
        <v>172</v>
      </c>
      <c r="M191" s="3">
        <f t="shared" si="47"/>
        <v>49795</v>
      </c>
      <c r="N191" s="7">
        <f t="shared" si="49"/>
        <v>31482578.807193823</v>
      </c>
      <c r="O191" s="2">
        <f t="shared" si="42"/>
        <v>1.0833333333333335E-3</v>
      </c>
      <c r="P191" s="7">
        <f t="shared" si="43"/>
        <v>34106.127041126645</v>
      </c>
      <c r="Q191" s="7">
        <f t="shared" si="37"/>
        <v>150669.08616362693</v>
      </c>
      <c r="R191" s="7">
        <f t="shared" si="35"/>
        <v>116562.95912250028</v>
      </c>
      <c r="S191" s="7">
        <f t="shared" si="48"/>
        <v>31366015.848071322</v>
      </c>
      <c r="T191" s="2">
        <f t="shared" si="51"/>
        <v>1.3000000000000001E-2</v>
      </c>
      <c r="V191" s="7">
        <f>SUM($Q$20:Q191)+$P$14</f>
        <v>25712328.58247466</v>
      </c>
      <c r="W191" s="7">
        <f t="shared" si="38"/>
        <v>-1277072.6514276452</v>
      </c>
    </row>
    <row r="192" spans="1:23" x14ac:dyDescent="0.5">
      <c r="A192" s="1">
        <v>173</v>
      </c>
      <c r="B192" s="3">
        <f t="shared" si="44"/>
        <v>49826</v>
      </c>
      <c r="C192" s="7">
        <f t="shared" si="45"/>
        <v>32111926.71341088</v>
      </c>
      <c r="D192" s="2">
        <f t="shared" si="39"/>
        <v>1.25E-3</v>
      </c>
      <c r="E192" s="7">
        <f t="shared" si="40"/>
        <v>40139.908391763602</v>
      </c>
      <c r="F192" s="7">
        <f t="shared" si="36"/>
        <v>150669.08616362693</v>
      </c>
      <c r="G192" s="7">
        <f t="shared" si="41"/>
        <v>110529.17777186332</v>
      </c>
      <c r="H192" s="7">
        <f t="shared" si="46"/>
        <v>32001397.535639018</v>
      </c>
      <c r="I192" s="2">
        <f t="shared" si="50"/>
        <v>1.5000000000000001E-2</v>
      </c>
      <c r="K192" s="7">
        <f>SUM($F$20:F192)</f>
        <v>24585925.01721064</v>
      </c>
      <c r="L192" s="1">
        <v>173</v>
      </c>
      <c r="M192" s="3">
        <f t="shared" si="47"/>
        <v>49826</v>
      </c>
      <c r="N192" s="7">
        <f t="shared" si="49"/>
        <v>31366015.848071322</v>
      </c>
      <c r="O192" s="2">
        <f t="shared" si="42"/>
        <v>1.0833333333333335E-3</v>
      </c>
      <c r="P192" s="7">
        <f t="shared" si="43"/>
        <v>33979.850502077272</v>
      </c>
      <c r="Q192" s="7">
        <f t="shared" si="37"/>
        <v>150669.08616362693</v>
      </c>
      <c r="R192" s="7">
        <f t="shared" si="35"/>
        <v>116689.23566154965</v>
      </c>
      <c r="S192" s="7">
        <f t="shared" si="48"/>
        <v>31249326.61240977</v>
      </c>
      <c r="T192" s="2">
        <f t="shared" si="51"/>
        <v>1.3000000000000001E-2</v>
      </c>
      <c r="V192" s="7">
        <f>SUM($Q$20:Q192)+$P$14</f>
        <v>25862997.668638285</v>
      </c>
      <c r="W192" s="7">
        <f t="shared" si="38"/>
        <v>-1277072.6514276452</v>
      </c>
    </row>
    <row r="193" spans="1:23" x14ac:dyDescent="0.5">
      <c r="A193" s="1">
        <v>174</v>
      </c>
      <c r="B193" s="3">
        <f t="shared" si="44"/>
        <v>49856</v>
      </c>
      <c r="C193" s="7">
        <f t="shared" si="45"/>
        <v>32001397.535639018</v>
      </c>
      <c r="D193" s="2">
        <f t="shared" si="39"/>
        <v>1.25E-3</v>
      </c>
      <c r="E193" s="7">
        <f t="shared" si="40"/>
        <v>40001.746919548772</v>
      </c>
      <c r="F193" s="7">
        <f t="shared" si="36"/>
        <v>150669.08616362693</v>
      </c>
      <c r="G193" s="7">
        <f t="shared" si="41"/>
        <v>110667.33924407815</v>
      </c>
      <c r="H193" s="7">
        <f t="shared" si="46"/>
        <v>31890730.196394939</v>
      </c>
      <c r="I193" s="2">
        <f t="shared" si="50"/>
        <v>1.5000000000000001E-2</v>
      </c>
      <c r="K193" s="7">
        <f>SUM($F$20:F193)</f>
        <v>24736594.103374265</v>
      </c>
      <c r="L193" s="1">
        <v>174</v>
      </c>
      <c r="M193" s="3">
        <f t="shared" si="47"/>
        <v>49856</v>
      </c>
      <c r="N193" s="7">
        <f t="shared" si="49"/>
        <v>31249326.61240977</v>
      </c>
      <c r="O193" s="2">
        <f t="shared" si="42"/>
        <v>1.0833333333333335E-3</v>
      </c>
      <c r="P193" s="7">
        <f t="shared" si="43"/>
        <v>33853.437163443923</v>
      </c>
      <c r="Q193" s="7">
        <f t="shared" si="37"/>
        <v>150669.08616362693</v>
      </c>
      <c r="R193" s="7">
        <f t="shared" si="35"/>
        <v>116815.64900018301</v>
      </c>
      <c r="S193" s="7">
        <f t="shared" si="48"/>
        <v>31132510.963409588</v>
      </c>
      <c r="T193" s="2">
        <f t="shared" si="51"/>
        <v>1.3000000000000001E-2</v>
      </c>
      <c r="V193" s="7">
        <f>SUM($Q$20:Q193)+$P$14</f>
        <v>26013666.75480191</v>
      </c>
      <c r="W193" s="7">
        <f t="shared" si="38"/>
        <v>-1277072.6514276452</v>
      </c>
    </row>
    <row r="194" spans="1:23" x14ac:dyDescent="0.5">
      <c r="A194" s="1">
        <v>175</v>
      </c>
      <c r="B194" s="3">
        <f t="shared" si="44"/>
        <v>49887</v>
      </c>
      <c r="C194" s="7">
        <f t="shared" si="45"/>
        <v>31890730.196394939</v>
      </c>
      <c r="D194" s="2">
        <f t="shared" si="39"/>
        <v>1.25E-3</v>
      </c>
      <c r="E194" s="7">
        <f t="shared" si="40"/>
        <v>39863.412745493675</v>
      </c>
      <c r="F194" s="7">
        <f t="shared" si="36"/>
        <v>150669.08616362693</v>
      </c>
      <c r="G194" s="7">
        <f t="shared" si="41"/>
        <v>110805.67341813326</v>
      </c>
      <c r="H194" s="7">
        <f t="shared" si="46"/>
        <v>31779924.522976805</v>
      </c>
      <c r="I194" s="2">
        <f t="shared" si="50"/>
        <v>1.5000000000000001E-2</v>
      </c>
      <c r="K194" s="7">
        <f>SUM($F$20:F194)</f>
        <v>24887263.18953789</v>
      </c>
      <c r="L194" s="1">
        <v>175</v>
      </c>
      <c r="M194" s="3">
        <f t="shared" si="47"/>
        <v>49887</v>
      </c>
      <c r="N194" s="7">
        <f t="shared" si="49"/>
        <v>31132510.963409588</v>
      </c>
      <c r="O194" s="2">
        <f t="shared" si="42"/>
        <v>1.0833333333333335E-3</v>
      </c>
      <c r="P194" s="7">
        <f t="shared" si="43"/>
        <v>33726.886877027056</v>
      </c>
      <c r="Q194" s="7">
        <f t="shared" si="37"/>
        <v>150669.08616362693</v>
      </c>
      <c r="R194" s="7">
        <f t="shared" si="35"/>
        <v>116942.19928659988</v>
      </c>
      <c r="S194" s="7">
        <f t="shared" si="48"/>
        <v>31015568.764122989</v>
      </c>
      <c r="T194" s="2">
        <f t="shared" si="51"/>
        <v>1.3000000000000001E-2</v>
      </c>
      <c r="V194" s="7">
        <f>SUM($Q$20:Q194)+$P$14</f>
        <v>26164335.840965535</v>
      </c>
      <c r="W194" s="7">
        <f t="shared" si="38"/>
        <v>-1277072.6514276452</v>
      </c>
    </row>
    <row r="195" spans="1:23" x14ac:dyDescent="0.5">
      <c r="A195" s="1">
        <v>176</v>
      </c>
      <c r="B195" s="3">
        <f t="shared" si="44"/>
        <v>49918</v>
      </c>
      <c r="C195" s="7">
        <f t="shared" si="45"/>
        <v>31779924.522976805</v>
      </c>
      <c r="D195" s="2">
        <f t="shared" si="39"/>
        <v>1.25E-3</v>
      </c>
      <c r="E195" s="7">
        <f t="shared" si="40"/>
        <v>39724.905653721005</v>
      </c>
      <c r="F195" s="7">
        <f t="shared" si="36"/>
        <v>150669.08616362693</v>
      </c>
      <c r="G195" s="7">
        <f t="shared" si="41"/>
        <v>110944.18050990591</v>
      </c>
      <c r="H195" s="7">
        <f t="shared" si="46"/>
        <v>31668980.342466898</v>
      </c>
      <c r="I195" s="2">
        <f t="shared" si="50"/>
        <v>1.5000000000000001E-2</v>
      </c>
      <c r="K195" s="7">
        <f>SUM($F$20:F195)</f>
        <v>25037932.275701515</v>
      </c>
      <c r="L195" s="1">
        <v>176</v>
      </c>
      <c r="M195" s="3">
        <f t="shared" si="47"/>
        <v>49918</v>
      </c>
      <c r="N195" s="7">
        <f t="shared" si="49"/>
        <v>31015568.764122989</v>
      </c>
      <c r="O195" s="2">
        <f t="shared" si="42"/>
        <v>1.0833333333333335E-3</v>
      </c>
      <c r="P195" s="7">
        <f t="shared" si="43"/>
        <v>33600.199494466578</v>
      </c>
      <c r="Q195" s="7">
        <f t="shared" si="37"/>
        <v>150669.08616362693</v>
      </c>
      <c r="R195" s="7">
        <f t="shared" si="35"/>
        <v>117068.88666916035</v>
      </c>
      <c r="S195" s="7">
        <f t="shared" si="48"/>
        <v>30898499.87745383</v>
      </c>
      <c r="T195" s="2">
        <f t="shared" si="51"/>
        <v>1.3000000000000001E-2</v>
      </c>
      <c r="V195" s="7">
        <f>SUM($Q$20:Q195)+$P$14</f>
        <v>26315004.927129161</v>
      </c>
      <c r="W195" s="7">
        <f t="shared" si="38"/>
        <v>-1277072.6514276452</v>
      </c>
    </row>
    <row r="196" spans="1:23" x14ac:dyDescent="0.5">
      <c r="A196" s="1">
        <v>177</v>
      </c>
      <c r="B196" s="3">
        <f t="shared" si="44"/>
        <v>49948</v>
      </c>
      <c r="C196" s="7">
        <f t="shared" si="45"/>
        <v>31668980.342466898</v>
      </c>
      <c r="D196" s="2">
        <f t="shared" si="39"/>
        <v>1.25E-3</v>
      </c>
      <c r="E196" s="7">
        <f t="shared" si="40"/>
        <v>39586.22542808362</v>
      </c>
      <c r="F196" s="7">
        <f t="shared" si="36"/>
        <v>150669.08616362693</v>
      </c>
      <c r="G196" s="7">
        <f t="shared" si="41"/>
        <v>111082.86073554331</v>
      </c>
      <c r="H196" s="7">
        <f t="shared" si="46"/>
        <v>31557897.481731355</v>
      </c>
      <c r="I196" s="2">
        <f t="shared" si="50"/>
        <v>1.5000000000000001E-2</v>
      </c>
      <c r="K196" s="7">
        <f>SUM($F$20:F196)</f>
        <v>25188601.36186514</v>
      </c>
      <c r="L196" s="1">
        <v>177</v>
      </c>
      <c r="M196" s="3">
        <f t="shared" si="47"/>
        <v>49948</v>
      </c>
      <c r="N196" s="7">
        <f t="shared" si="49"/>
        <v>30898499.87745383</v>
      </c>
      <c r="O196" s="2">
        <f t="shared" si="42"/>
        <v>1.0833333333333335E-3</v>
      </c>
      <c r="P196" s="7">
        <f t="shared" si="43"/>
        <v>33473.374867241655</v>
      </c>
      <c r="Q196" s="7">
        <f t="shared" si="37"/>
        <v>150669.08616362693</v>
      </c>
      <c r="R196" s="7">
        <f t="shared" si="35"/>
        <v>117195.71129638527</v>
      </c>
      <c r="S196" s="7">
        <f t="shared" si="48"/>
        <v>30781304.166157443</v>
      </c>
      <c r="T196" s="2">
        <f t="shared" si="51"/>
        <v>1.3000000000000001E-2</v>
      </c>
      <c r="V196" s="7">
        <f>SUM($Q$20:Q196)+$P$14</f>
        <v>26465674.013292786</v>
      </c>
      <c r="W196" s="7">
        <f t="shared" si="38"/>
        <v>-1277072.6514276452</v>
      </c>
    </row>
    <row r="197" spans="1:23" x14ac:dyDescent="0.5">
      <c r="A197" s="1">
        <v>178</v>
      </c>
      <c r="B197" s="3">
        <f t="shared" si="44"/>
        <v>49979</v>
      </c>
      <c r="C197" s="7">
        <f t="shared" si="45"/>
        <v>31557897.481731355</v>
      </c>
      <c r="D197" s="2">
        <f t="shared" si="39"/>
        <v>1.25E-3</v>
      </c>
      <c r="E197" s="7">
        <f t="shared" si="40"/>
        <v>39447.371852164193</v>
      </c>
      <c r="F197" s="7">
        <f t="shared" si="36"/>
        <v>150669.08616362693</v>
      </c>
      <c r="G197" s="7">
        <f t="shared" si="41"/>
        <v>111221.71431146274</v>
      </c>
      <c r="H197" s="7">
        <f t="shared" si="46"/>
        <v>31446675.767419893</v>
      </c>
      <c r="I197" s="2">
        <f t="shared" si="50"/>
        <v>1.5000000000000001E-2</v>
      </c>
      <c r="K197" s="7">
        <f>SUM($F$20:F197)</f>
        <v>25339270.448028766</v>
      </c>
      <c r="L197" s="1">
        <v>178</v>
      </c>
      <c r="M197" s="3">
        <f t="shared" si="47"/>
        <v>49979</v>
      </c>
      <c r="N197" s="7">
        <f t="shared" si="49"/>
        <v>30781304.166157443</v>
      </c>
      <c r="O197" s="2">
        <f t="shared" si="42"/>
        <v>1.0833333333333335E-3</v>
      </c>
      <c r="P197" s="7">
        <f t="shared" si="43"/>
        <v>33346.412846670566</v>
      </c>
      <c r="Q197" s="7">
        <f t="shared" si="37"/>
        <v>150669.08616362693</v>
      </c>
      <c r="R197" s="7">
        <f t="shared" si="35"/>
        <v>117322.67331695635</v>
      </c>
      <c r="S197" s="7">
        <f t="shared" si="48"/>
        <v>30663981.492840488</v>
      </c>
      <c r="T197" s="2">
        <f t="shared" si="51"/>
        <v>1.3000000000000001E-2</v>
      </c>
      <c r="V197" s="7">
        <f>SUM($Q$20:Q197)+$P$14</f>
        <v>26616343.099456411</v>
      </c>
      <c r="W197" s="7">
        <f t="shared" si="38"/>
        <v>-1277072.6514276452</v>
      </c>
    </row>
    <row r="198" spans="1:23" x14ac:dyDescent="0.5">
      <c r="A198" s="1">
        <v>179</v>
      </c>
      <c r="B198" s="3">
        <f t="shared" si="44"/>
        <v>50009</v>
      </c>
      <c r="C198" s="7">
        <f t="shared" si="45"/>
        <v>31446675.767419893</v>
      </c>
      <c r="D198" s="2">
        <f t="shared" si="39"/>
        <v>1.25E-3</v>
      </c>
      <c r="E198" s="7">
        <f t="shared" si="40"/>
        <v>39308.344709274868</v>
      </c>
      <c r="F198" s="7">
        <f t="shared" si="36"/>
        <v>150669.08616362693</v>
      </c>
      <c r="G198" s="7">
        <f t="shared" si="41"/>
        <v>111360.74145435206</v>
      </c>
      <c r="H198" s="7">
        <f t="shared" si="46"/>
        <v>31335315.025965542</v>
      </c>
      <c r="I198" s="2">
        <f t="shared" si="50"/>
        <v>1.5000000000000001E-2</v>
      </c>
      <c r="K198" s="7">
        <f>SUM($F$20:F198)</f>
        <v>25489939.534192391</v>
      </c>
      <c r="L198" s="1">
        <v>179</v>
      </c>
      <c r="M198" s="3">
        <f t="shared" si="47"/>
        <v>50009</v>
      </c>
      <c r="N198" s="7">
        <f t="shared" si="49"/>
        <v>30663981.492840488</v>
      </c>
      <c r="O198" s="2">
        <f t="shared" si="42"/>
        <v>1.0833333333333335E-3</v>
      </c>
      <c r="P198" s="7">
        <f t="shared" si="43"/>
        <v>33219.313283910531</v>
      </c>
      <c r="Q198" s="7">
        <f t="shared" si="37"/>
        <v>150669.08616362693</v>
      </c>
      <c r="R198" s="7">
        <f t="shared" si="35"/>
        <v>117449.77287971639</v>
      </c>
      <c r="S198" s="7">
        <f t="shared" si="48"/>
        <v>30546531.719960772</v>
      </c>
      <c r="T198" s="2">
        <f t="shared" si="51"/>
        <v>1.3000000000000001E-2</v>
      </c>
      <c r="V198" s="7">
        <f>SUM($Q$20:Q198)+$P$14</f>
        <v>26767012.185620036</v>
      </c>
      <c r="W198" s="7">
        <f t="shared" si="38"/>
        <v>-1277072.6514276452</v>
      </c>
    </row>
    <row r="199" spans="1:23" x14ac:dyDescent="0.5">
      <c r="A199" s="1">
        <v>180</v>
      </c>
      <c r="B199" s="3">
        <f t="shared" si="44"/>
        <v>50040</v>
      </c>
      <c r="C199" s="7">
        <f t="shared" si="45"/>
        <v>31335315.025965542</v>
      </c>
      <c r="D199" s="2">
        <f t="shared" si="39"/>
        <v>1.25E-3</v>
      </c>
      <c r="E199" s="7">
        <f t="shared" si="40"/>
        <v>39169.143782456929</v>
      </c>
      <c r="F199" s="7">
        <f t="shared" si="36"/>
        <v>150669.08616362693</v>
      </c>
      <c r="G199" s="7">
        <f t="shared" si="41"/>
        <v>111499.94238117</v>
      </c>
      <c r="H199" s="7">
        <f t="shared" si="46"/>
        <v>31223815.083584372</v>
      </c>
      <c r="I199" s="2">
        <f t="shared" si="50"/>
        <v>1.5000000000000001E-2</v>
      </c>
      <c r="K199" s="7">
        <f>SUM($F$20:F199)</f>
        <v>25640608.620356016</v>
      </c>
      <c r="L199" s="1">
        <v>180</v>
      </c>
      <c r="M199" s="3">
        <f t="shared" si="47"/>
        <v>50040</v>
      </c>
      <c r="N199" s="7">
        <f t="shared" si="49"/>
        <v>30546531.719960772</v>
      </c>
      <c r="O199" s="2">
        <f t="shared" si="42"/>
        <v>1.0833333333333335E-3</v>
      </c>
      <c r="P199" s="7">
        <f t="shared" si="43"/>
        <v>33092.076029957505</v>
      </c>
      <c r="Q199" s="7">
        <f t="shared" si="37"/>
        <v>150669.08616362693</v>
      </c>
      <c r="R199" s="7">
        <f t="shared" si="35"/>
        <v>117577.01013366942</v>
      </c>
      <c r="S199" s="7">
        <f t="shared" si="48"/>
        <v>30428954.709827103</v>
      </c>
      <c r="T199" s="2">
        <f t="shared" si="51"/>
        <v>1.3000000000000001E-2</v>
      </c>
      <c r="V199" s="7">
        <f>SUM($Q$20:Q199)+$P$14</f>
        <v>26917681.271783661</v>
      </c>
      <c r="W199" s="7">
        <f t="shared" si="38"/>
        <v>-1277072.6514276452</v>
      </c>
    </row>
    <row r="200" spans="1:23" x14ac:dyDescent="0.5">
      <c r="A200" s="1">
        <v>181</v>
      </c>
      <c r="B200" s="14">
        <f t="shared" si="44"/>
        <v>50071</v>
      </c>
      <c r="C200" s="15">
        <f t="shared" si="45"/>
        <v>31223815.083584372</v>
      </c>
      <c r="D200" s="16">
        <f t="shared" si="39"/>
        <v>1.4583333333333334E-3</v>
      </c>
      <c r="E200" s="15">
        <f t="shared" si="40"/>
        <v>45534.730330227212</v>
      </c>
      <c r="F200" s="15">
        <f>J200</f>
        <v>154285.8667466495</v>
      </c>
      <c r="G200" s="15">
        <f t="shared" si="41"/>
        <v>108751.13641642229</v>
      </c>
      <c r="H200" s="15">
        <f t="shared" si="46"/>
        <v>31115063.947167948</v>
      </c>
      <c r="I200" s="16">
        <f>B10</f>
        <v>1.7500000000000002E-2</v>
      </c>
      <c r="J200" s="15">
        <f>-1*PMT(D200,(420-A199),H199)</f>
        <v>154285.8667466495</v>
      </c>
      <c r="K200" s="7">
        <f>SUM($F$20:F200)</f>
        <v>25794894.487102665</v>
      </c>
      <c r="L200" s="1">
        <v>181</v>
      </c>
      <c r="M200" s="14">
        <f t="shared" si="47"/>
        <v>50071</v>
      </c>
      <c r="N200" s="15">
        <f t="shared" si="49"/>
        <v>30428954.709827103</v>
      </c>
      <c r="O200" s="16">
        <f t="shared" si="42"/>
        <v>1.2916666666666669E-3</v>
      </c>
      <c r="P200" s="15">
        <f t="shared" si="43"/>
        <v>39304.066500193345</v>
      </c>
      <c r="Q200" s="15">
        <f>U200</f>
        <v>147534.29084781461</v>
      </c>
      <c r="R200" s="15">
        <f t="shared" si="35"/>
        <v>108230.22434762126</v>
      </c>
      <c r="S200" s="15">
        <f t="shared" si="48"/>
        <v>30320724.485479482</v>
      </c>
      <c r="T200" s="16">
        <f>M10</f>
        <v>1.5500000000000002E-2</v>
      </c>
      <c r="U200" s="15">
        <f>-1*PMT(O200,(420-L199),S199)</f>
        <v>147534.29084781461</v>
      </c>
      <c r="V200" s="7">
        <f>SUM($Q$20:Q200)+$P$14</f>
        <v>27065215.562631477</v>
      </c>
      <c r="W200" s="7">
        <f t="shared" si="38"/>
        <v>-1270321.0755288117</v>
      </c>
    </row>
    <row r="201" spans="1:23" x14ac:dyDescent="0.5">
      <c r="A201" s="1">
        <v>182</v>
      </c>
      <c r="B201" s="3">
        <f t="shared" si="44"/>
        <v>50099</v>
      </c>
      <c r="C201" s="7">
        <f t="shared" si="45"/>
        <v>31115063.947167948</v>
      </c>
      <c r="D201" s="2">
        <f t="shared" si="39"/>
        <v>1.4583333333333334E-3</v>
      </c>
      <c r="E201" s="7">
        <f t="shared" si="40"/>
        <v>45376.134922953257</v>
      </c>
      <c r="F201" s="7">
        <f>$F$200</f>
        <v>154285.8667466495</v>
      </c>
      <c r="G201" s="7">
        <f t="shared" si="41"/>
        <v>108909.73182369623</v>
      </c>
      <c r="H201" s="7">
        <f t="shared" si="46"/>
        <v>31006154.21534425</v>
      </c>
      <c r="I201" s="2">
        <f t="shared" si="50"/>
        <v>1.7500000000000002E-2</v>
      </c>
      <c r="K201" s="7">
        <f>SUM($F$20:F201)</f>
        <v>25949180.353849314</v>
      </c>
      <c r="L201" s="1">
        <v>182</v>
      </c>
      <c r="M201" s="3">
        <f t="shared" si="47"/>
        <v>50099</v>
      </c>
      <c r="N201" s="7">
        <f t="shared" si="49"/>
        <v>30320724.485479482</v>
      </c>
      <c r="O201" s="2">
        <f t="shared" si="42"/>
        <v>1.2916666666666669E-3</v>
      </c>
      <c r="P201" s="7">
        <f t="shared" si="43"/>
        <v>39164.26912707767</v>
      </c>
      <c r="Q201" s="7">
        <f>$F$200</f>
        <v>154285.8667466495</v>
      </c>
      <c r="R201" s="7">
        <f t="shared" ref="R201:R264" si="52">Q201-P201</f>
        <v>115121.59761957182</v>
      </c>
      <c r="S201" s="7">
        <f t="shared" si="48"/>
        <v>30205602.887859911</v>
      </c>
      <c r="T201" s="2">
        <f t="shared" si="51"/>
        <v>1.5500000000000002E-2</v>
      </c>
      <c r="V201" s="7">
        <f>SUM($Q$20:Q201)+$P$14</f>
        <v>27219501.429378126</v>
      </c>
      <c r="W201" s="7">
        <f t="shared" si="38"/>
        <v>-1270321.0755288117</v>
      </c>
    </row>
    <row r="202" spans="1:23" x14ac:dyDescent="0.5">
      <c r="A202" s="1">
        <v>183</v>
      </c>
      <c r="B202" s="3">
        <f t="shared" si="44"/>
        <v>50130</v>
      </c>
      <c r="C202" s="7">
        <f t="shared" si="45"/>
        <v>31006154.21534425</v>
      </c>
      <c r="D202" s="2">
        <f t="shared" si="39"/>
        <v>1.4583333333333334E-3</v>
      </c>
      <c r="E202" s="7">
        <f t="shared" si="40"/>
        <v>45217.308230710369</v>
      </c>
      <c r="F202" s="7">
        <f t="shared" ref="F202:F259" si="53">$F$200</f>
        <v>154285.8667466495</v>
      </c>
      <c r="G202" s="7">
        <f t="shared" si="41"/>
        <v>109068.55851593913</v>
      </c>
      <c r="H202" s="7">
        <f t="shared" si="46"/>
        <v>30897085.65682831</v>
      </c>
      <c r="I202" s="2">
        <f t="shared" si="50"/>
        <v>1.7500000000000002E-2</v>
      </c>
      <c r="K202" s="7">
        <f>SUM($F$20:F202)</f>
        <v>26103466.220595963</v>
      </c>
      <c r="L202" s="1">
        <v>183</v>
      </c>
      <c r="M202" s="3">
        <f t="shared" si="47"/>
        <v>50130</v>
      </c>
      <c r="N202" s="7">
        <f t="shared" si="49"/>
        <v>30205602.887859911</v>
      </c>
      <c r="O202" s="2">
        <f t="shared" si="42"/>
        <v>1.2916666666666669E-3</v>
      </c>
      <c r="P202" s="7">
        <f t="shared" si="43"/>
        <v>39015.570396819057</v>
      </c>
      <c r="Q202" s="7">
        <f t="shared" ref="Q202:Q259" si="54">$F$200</f>
        <v>154285.8667466495</v>
      </c>
      <c r="R202" s="7">
        <f t="shared" si="52"/>
        <v>115270.29634983043</v>
      </c>
      <c r="S202" s="7">
        <f t="shared" si="48"/>
        <v>30090332.59151008</v>
      </c>
      <c r="T202" s="2">
        <f t="shared" si="51"/>
        <v>1.5500000000000002E-2</v>
      </c>
      <c r="V202" s="7">
        <f>SUM($Q$20:Q202)+$P$14</f>
        <v>27373787.296124775</v>
      </c>
      <c r="W202" s="7">
        <f t="shared" si="38"/>
        <v>-1270321.0755288117</v>
      </c>
    </row>
    <row r="203" spans="1:23" x14ac:dyDescent="0.5">
      <c r="A203" s="1">
        <v>184</v>
      </c>
      <c r="B203" s="3">
        <f t="shared" si="44"/>
        <v>50160</v>
      </c>
      <c r="C203" s="7">
        <f t="shared" si="45"/>
        <v>30897085.65682831</v>
      </c>
      <c r="D203" s="2">
        <f t="shared" si="39"/>
        <v>1.4583333333333334E-3</v>
      </c>
      <c r="E203" s="7">
        <f t="shared" si="40"/>
        <v>45058.249916207955</v>
      </c>
      <c r="F203" s="7">
        <f t="shared" si="53"/>
        <v>154285.8667466495</v>
      </c>
      <c r="G203" s="7">
        <f t="shared" si="41"/>
        <v>109227.61683044155</v>
      </c>
      <c r="H203" s="7">
        <f t="shared" si="46"/>
        <v>30787858.039997868</v>
      </c>
      <c r="I203" s="2">
        <f t="shared" si="50"/>
        <v>1.7500000000000002E-2</v>
      </c>
      <c r="K203" s="7">
        <f>SUM($F$20:F203)</f>
        <v>26257752.087342612</v>
      </c>
      <c r="L203" s="1">
        <v>184</v>
      </c>
      <c r="M203" s="3">
        <f t="shared" si="47"/>
        <v>50160</v>
      </c>
      <c r="N203" s="7">
        <f t="shared" si="49"/>
        <v>30090332.59151008</v>
      </c>
      <c r="O203" s="2">
        <f t="shared" si="42"/>
        <v>1.2916666666666669E-3</v>
      </c>
      <c r="P203" s="7">
        <f t="shared" si="43"/>
        <v>38866.679597367191</v>
      </c>
      <c r="Q203" s="7">
        <f t="shared" si="54"/>
        <v>154285.8667466495</v>
      </c>
      <c r="R203" s="7">
        <f t="shared" si="52"/>
        <v>115419.18714928231</v>
      </c>
      <c r="S203" s="7">
        <f t="shared" si="48"/>
        <v>29974913.404360797</v>
      </c>
      <c r="T203" s="2">
        <f t="shared" si="51"/>
        <v>1.5500000000000002E-2</v>
      </c>
      <c r="V203" s="7">
        <f>SUM($Q$20:Q203)+$P$14</f>
        <v>27528073.162871424</v>
      </c>
      <c r="W203" s="7">
        <f t="shared" si="38"/>
        <v>-1270321.0755288117</v>
      </c>
    </row>
    <row r="204" spans="1:23" x14ac:dyDescent="0.5">
      <c r="A204" s="1">
        <v>185</v>
      </c>
      <c r="B204" s="3">
        <f t="shared" si="44"/>
        <v>50191</v>
      </c>
      <c r="C204" s="7">
        <f t="shared" si="45"/>
        <v>30787858.039997868</v>
      </c>
      <c r="D204" s="2">
        <f t="shared" si="39"/>
        <v>1.4583333333333334E-3</v>
      </c>
      <c r="E204" s="7">
        <f t="shared" si="40"/>
        <v>44898.959641663561</v>
      </c>
      <c r="F204" s="7">
        <f t="shared" si="53"/>
        <v>154285.8667466495</v>
      </c>
      <c r="G204" s="7">
        <f t="shared" si="41"/>
        <v>109386.90710498593</v>
      </c>
      <c r="H204" s="7">
        <f t="shared" si="46"/>
        <v>30678471.132892881</v>
      </c>
      <c r="I204" s="2">
        <f t="shared" si="50"/>
        <v>1.7500000000000002E-2</v>
      </c>
      <c r="K204" s="7">
        <f>SUM($F$20:F204)</f>
        <v>26412037.954089262</v>
      </c>
      <c r="L204" s="1">
        <v>185</v>
      </c>
      <c r="M204" s="3">
        <f t="shared" si="47"/>
        <v>50191</v>
      </c>
      <c r="N204" s="7">
        <f t="shared" si="49"/>
        <v>29974913.404360797</v>
      </c>
      <c r="O204" s="2">
        <f t="shared" si="42"/>
        <v>1.2916666666666669E-3</v>
      </c>
      <c r="P204" s="7">
        <f t="shared" si="43"/>
        <v>38717.596480632703</v>
      </c>
      <c r="Q204" s="7">
        <f t="shared" si="54"/>
        <v>154285.8667466495</v>
      </c>
      <c r="R204" s="7">
        <f t="shared" si="52"/>
        <v>115568.2702660168</v>
      </c>
      <c r="S204" s="7">
        <f t="shared" si="48"/>
        <v>29859345.134094782</v>
      </c>
      <c r="T204" s="2">
        <f t="shared" si="51"/>
        <v>1.5500000000000002E-2</v>
      </c>
      <c r="V204" s="7">
        <f>SUM($Q$20:Q204)+$P$14</f>
        <v>27682359.029618073</v>
      </c>
      <c r="W204" s="7">
        <f t="shared" si="38"/>
        <v>-1270321.0755288117</v>
      </c>
    </row>
    <row r="205" spans="1:23" x14ac:dyDescent="0.5">
      <c r="A205" s="1">
        <v>186</v>
      </c>
      <c r="B205" s="3">
        <f t="shared" si="44"/>
        <v>50221</v>
      </c>
      <c r="C205" s="7">
        <f t="shared" si="45"/>
        <v>30678471.132892881</v>
      </c>
      <c r="D205" s="2">
        <f t="shared" si="39"/>
        <v>1.4583333333333334E-3</v>
      </c>
      <c r="E205" s="7">
        <f t="shared" si="40"/>
        <v>44739.437068802123</v>
      </c>
      <c r="F205" s="7">
        <f t="shared" si="53"/>
        <v>154285.8667466495</v>
      </c>
      <c r="G205" s="7">
        <f t="shared" si="41"/>
        <v>109546.42967784737</v>
      </c>
      <c r="H205" s="7">
        <f t="shared" si="46"/>
        <v>30568924.703215033</v>
      </c>
      <c r="I205" s="2">
        <f t="shared" si="50"/>
        <v>1.7500000000000002E-2</v>
      </c>
      <c r="K205" s="7">
        <f>SUM($F$20:F205)</f>
        <v>26566323.820835911</v>
      </c>
      <c r="L205" s="1">
        <v>186</v>
      </c>
      <c r="M205" s="3">
        <f t="shared" si="47"/>
        <v>50221</v>
      </c>
      <c r="N205" s="7">
        <f t="shared" si="49"/>
        <v>29859345.134094782</v>
      </c>
      <c r="O205" s="2">
        <f t="shared" si="42"/>
        <v>1.2916666666666669E-3</v>
      </c>
      <c r="P205" s="7">
        <f t="shared" si="43"/>
        <v>38568.320798205765</v>
      </c>
      <c r="Q205" s="7">
        <f t="shared" si="54"/>
        <v>154285.8667466495</v>
      </c>
      <c r="R205" s="7">
        <f t="shared" si="52"/>
        <v>115717.54594844373</v>
      </c>
      <c r="S205" s="7">
        <f t="shared" si="48"/>
        <v>29743627.58814634</v>
      </c>
      <c r="T205" s="2">
        <f t="shared" si="51"/>
        <v>1.5500000000000002E-2</v>
      </c>
      <c r="V205" s="7">
        <f>SUM($Q$20:Q205)+$P$14</f>
        <v>27836644.896364722</v>
      </c>
      <c r="W205" s="7">
        <f t="shared" si="38"/>
        <v>-1270321.0755288117</v>
      </c>
    </row>
    <row r="206" spans="1:23" x14ac:dyDescent="0.5">
      <c r="A206" s="1">
        <v>187</v>
      </c>
      <c r="B206" s="3">
        <f t="shared" si="44"/>
        <v>50252</v>
      </c>
      <c r="C206" s="7">
        <f t="shared" si="45"/>
        <v>30568924.703215033</v>
      </c>
      <c r="D206" s="2">
        <f t="shared" si="39"/>
        <v>1.4583333333333334E-3</v>
      </c>
      <c r="E206" s="7">
        <f t="shared" si="40"/>
        <v>44579.681858855256</v>
      </c>
      <c r="F206" s="7">
        <f t="shared" si="53"/>
        <v>154285.8667466495</v>
      </c>
      <c r="G206" s="7">
        <f t="shared" si="41"/>
        <v>109706.18488779424</v>
      </c>
      <c r="H206" s="7">
        <f t="shared" si="46"/>
        <v>30459218.51832724</v>
      </c>
      <c r="I206" s="2">
        <f t="shared" si="50"/>
        <v>1.7500000000000002E-2</v>
      </c>
      <c r="K206" s="7">
        <f>SUM($F$20:F206)</f>
        <v>26720609.68758256</v>
      </c>
      <c r="L206" s="1">
        <v>187</v>
      </c>
      <c r="M206" s="3">
        <f t="shared" si="47"/>
        <v>50252</v>
      </c>
      <c r="N206" s="7">
        <f t="shared" si="49"/>
        <v>29743627.58814634</v>
      </c>
      <c r="O206" s="2">
        <f t="shared" si="42"/>
        <v>1.2916666666666669E-3</v>
      </c>
      <c r="P206" s="7">
        <f t="shared" si="43"/>
        <v>38418.852301355699</v>
      </c>
      <c r="Q206" s="7">
        <f t="shared" si="54"/>
        <v>154285.8667466495</v>
      </c>
      <c r="R206" s="7">
        <f t="shared" si="52"/>
        <v>115867.0144452938</v>
      </c>
      <c r="S206" s="7">
        <f t="shared" si="48"/>
        <v>29627760.573701046</v>
      </c>
      <c r="T206" s="2">
        <f t="shared" si="51"/>
        <v>1.5500000000000002E-2</v>
      </c>
      <c r="V206" s="7">
        <f>SUM($Q$20:Q206)+$P$14</f>
        <v>27990930.763111372</v>
      </c>
      <c r="W206" s="7">
        <f t="shared" si="38"/>
        <v>-1270321.0755288117</v>
      </c>
    </row>
    <row r="207" spans="1:23" x14ac:dyDescent="0.5">
      <c r="A207" s="1">
        <v>188</v>
      </c>
      <c r="B207" s="3">
        <f t="shared" si="44"/>
        <v>50283</v>
      </c>
      <c r="C207" s="7">
        <f t="shared" si="45"/>
        <v>30459218.51832724</v>
      </c>
      <c r="D207" s="2">
        <f t="shared" si="39"/>
        <v>1.4583333333333334E-3</v>
      </c>
      <c r="E207" s="7">
        <f t="shared" si="40"/>
        <v>44419.693672560563</v>
      </c>
      <c r="F207" s="7">
        <f t="shared" si="53"/>
        <v>154285.8667466495</v>
      </c>
      <c r="G207" s="7">
        <f t="shared" si="41"/>
        <v>109866.17307408893</v>
      </c>
      <c r="H207" s="7">
        <f t="shared" si="46"/>
        <v>30349352.345253151</v>
      </c>
      <c r="I207" s="2">
        <f t="shared" si="50"/>
        <v>1.7500000000000002E-2</v>
      </c>
      <c r="K207" s="7">
        <f>SUM($F$20:F207)</f>
        <v>26874895.554329209</v>
      </c>
      <c r="L207" s="1">
        <v>188</v>
      </c>
      <c r="M207" s="3">
        <f t="shared" si="47"/>
        <v>50283</v>
      </c>
      <c r="N207" s="7">
        <f t="shared" si="49"/>
        <v>29627760.573701046</v>
      </c>
      <c r="O207" s="2">
        <f t="shared" si="42"/>
        <v>1.2916666666666669E-3</v>
      </c>
      <c r="P207" s="7">
        <f t="shared" si="43"/>
        <v>38269.190741030521</v>
      </c>
      <c r="Q207" s="7">
        <f t="shared" si="54"/>
        <v>154285.8667466495</v>
      </c>
      <c r="R207" s="7">
        <f t="shared" si="52"/>
        <v>116016.67600561897</v>
      </c>
      <c r="S207" s="7">
        <f t="shared" si="48"/>
        <v>29511743.897695426</v>
      </c>
      <c r="T207" s="2">
        <f t="shared" si="51"/>
        <v>1.5500000000000002E-2</v>
      </c>
      <c r="V207" s="7">
        <f>SUM($Q$20:Q207)+$P$14</f>
        <v>28145216.629858021</v>
      </c>
      <c r="W207" s="7">
        <f t="shared" si="38"/>
        <v>-1270321.0755288117</v>
      </c>
    </row>
    <row r="208" spans="1:23" x14ac:dyDescent="0.5">
      <c r="A208" s="1">
        <v>189</v>
      </c>
      <c r="B208" s="3">
        <f t="shared" si="44"/>
        <v>50313</v>
      </c>
      <c r="C208" s="7">
        <f t="shared" si="45"/>
        <v>30349352.345253151</v>
      </c>
      <c r="D208" s="2">
        <f t="shared" si="39"/>
        <v>1.4583333333333334E-3</v>
      </c>
      <c r="E208" s="7">
        <f t="shared" si="40"/>
        <v>44259.472170160851</v>
      </c>
      <c r="F208" s="7">
        <f t="shared" si="53"/>
        <v>154285.8667466495</v>
      </c>
      <c r="G208" s="7">
        <f t="shared" si="41"/>
        <v>110026.39457648864</v>
      </c>
      <c r="H208" s="7">
        <f t="shared" si="46"/>
        <v>30239325.950676661</v>
      </c>
      <c r="I208" s="2">
        <f t="shared" si="50"/>
        <v>1.7500000000000002E-2</v>
      </c>
      <c r="K208" s="7">
        <f>SUM($F$20:F208)</f>
        <v>27029181.421075858</v>
      </c>
      <c r="L208" s="1">
        <v>189</v>
      </c>
      <c r="M208" s="3">
        <f t="shared" si="47"/>
        <v>50313</v>
      </c>
      <c r="N208" s="7">
        <f t="shared" si="49"/>
        <v>29511743.897695426</v>
      </c>
      <c r="O208" s="2">
        <f t="shared" si="42"/>
        <v>1.2916666666666669E-3</v>
      </c>
      <c r="P208" s="7">
        <f t="shared" si="43"/>
        <v>38119.3358678566</v>
      </c>
      <c r="Q208" s="7">
        <f t="shared" si="54"/>
        <v>154285.8667466495</v>
      </c>
      <c r="R208" s="7">
        <f t="shared" si="52"/>
        <v>116166.5308787929</v>
      </c>
      <c r="S208" s="7">
        <f t="shared" si="48"/>
        <v>29395577.366816632</v>
      </c>
      <c r="T208" s="2">
        <f t="shared" si="51"/>
        <v>1.5500000000000002E-2</v>
      </c>
      <c r="V208" s="7">
        <f>SUM($Q$20:Q208)+$P$14</f>
        <v>28299502.49660467</v>
      </c>
      <c r="W208" s="7">
        <f t="shared" si="38"/>
        <v>-1270321.0755288117</v>
      </c>
    </row>
    <row r="209" spans="1:23" x14ac:dyDescent="0.5">
      <c r="A209" s="1">
        <v>190</v>
      </c>
      <c r="B209" s="3">
        <f t="shared" si="44"/>
        <v>50344</v>
      </c>
      <c r="C209" s="7">
        <f t="shared" si="45"/>
        <v>30239325.950676661</v>
      </c>
      <c r="D209" s="2">
        <f t="shared" si="39"/>
        <v>1.4583333333333334E-3</v>
      </c>
      <c r="E209" s="7">
        <f t="shared" si="40"/>
        <v>44099.017011403463</v>
      </c>
      <c r="F209" s="7">
        <f t="shared" si="53"/>
        <v>154285.8667466495</v>
      </c>
      <c r="G209" s="7">
        <f t="shared" si="41"/>
        <v>110186.84973524604</v>
      </c>
      <c r="H209" s="7">
        <f t="shared" si="46"/>
        <v>30129139.100941416</v>
      </c>
      <c r="I209" s="2">
        <f t="shared" si="50"/>
        <v>1.7500000000000002E-2</v>
      </c>
      <c r="K209" s="7">
        <f>SUM($F$20:F209)</f>
        <v>27183467.287822507</v>
      </c>
      <c r="L209" s="1">
        <v>190</v>
      </c>
      <c r="M209" s="3">
        <f t="shared" si="47"/>
        <v>50344</v>
      </c>
      <c r="N209" s="7">
        <f t="shared" si="49"/>
        <v>29395577.366816632</v>
      </c>
      <c r="O209" s="2">
        <f t="shared" si="42"/>
        <v>1.2916666666666669E-3</v>
      </c>
      <c r="P209" s="7">
        <f t="shared" si="43"/>
        <v>37969.287432138153</v>
      </c>
      <c r="Q209" s="7">
        <f t="shared" si="54"/>
        <v>154285.8667466495</v>
      </c>
      <c r="R209" s="7">
        <f t="shared" si="52"/>
        <v>116316.57931451134</v>
      </c>
      <c r="S209" s="7">
        <f t="shared" si="48"/>
        <v>29279260.787502121</v>
      </c>
      <c r="T209" s="2">
        <f t="shared" si="51"/>
        <v>1.5500000000000002E-2</v>
      </c>
      <c r="V209" s="7">
        <f>SUM($Q$20:Q209)+$P$14</f>
        <v>28453788.363351319</v>
      </c>
      <c r="W209" s="7">
        <f t="shared" ref="W209:W272" si="55">K209-V209</f>
        <v>-1270321.0755288117</v>
      </c>
    </row>
    <row r="210" spans="1:23" x14ac:dyDescent="0.5">
      <c r="A210" s="1">
        <v>191</v>
      </c>
      <c r="B210" s="3">
        <f t="shared" si="44"/>
        <v>50374</v>
      </c>
      <c r="C210" s="7">
        <f t="shared" si="45"/>
        <v>30129139.100941416</v>
      </c>
      <c r="D210" s="2">
        <f t="shared" si="39"/>
        <v>1.4583333333333334E-3</v>
      </c>
      <c r="E210" s="7">
        <f t="shared" si="40"/>
        <v>43938.327855539566</v>
      </c>
      <c r="F210" s="7">
        <f t="shared" si="53"/>
        <v>154285.8667466495</v>
      </c>
      <c r="G210" s="7">
        <f t="shared" si="41"/>
        <v>110347.53889110993</v>
      </c>
      <c r="H210" s="7">
        <f t="shared" si="46"/>
        <v>30018791.562050305</v>
      </c>
      <c r="I210" s="2">
        <f t="shared" si="50"/>
        <v>1.7500000000000002E-2</v>
      </c>
      <c r="K210" s="7">
        <f>SUM($F$20:F210)</f>
        <v>27337753.154569156</v>
      </c>
      <c r="L210" s="1">
        <v>191</v>
      </c>
      <c r="M210" s="3">
        <f t="shared" si="47"/>
        <v>50374</v>
      </c>
      <c r="N210" s="7">
        <f t="shared" si="49"/>
        <v>29279260.787502121</v>
      </c>
      <c r="O210" s="2">
        <f t="shared" si="42"/>
        <v>1.2916666666666669E-3</v>
      </c>
      <c r="P210" s="7">
        <f t="shared" si="43"/>
        <v>37819.045183856913</v>
      </c>
      <c r="Q210" s="7">
        <f t="shared" si="54"/>
        <v>154285.8667466495</v>
      </c>
      <c r="R210" s="7">
        <f t="shared" si="52"/>
        <v>116466.82156279258</v>
      </c>
      <c r="S210" s="7">
        <f t="shared" si="48"/>
        <v>29162793.965939328</v>
      </c>
      <c r="T210" s="2">
        <f t="shared" si="51"/>
        <v>1.5500000000000002E-2</v>
      </c>
      <c r="V210" s="7">
        <f>SUM($Q$20:Q210)+$P$14</f>
        <v>28608074.230097968</v>
      </c>
      <c r="W210" s="7">
        <f t="shared" si="55"/>
        <v>-1270321.0755288117</v>
      </c>
    </row>
    <row r="211" spans="1:23" x14ac:dyDescent="0.5">
      <c r="A211" s="1">
        <v>192</v>
      </c>
      <c r="B211" s="3">
        <f t="shared" si="44"/>
        <v>50405</v>
      </c>
      <c r="C211" s="7">
        <f t="shared" si="45"/>
        <v>30018791.562050305</v>
      </c>
      <c r="D211" s="2">
        <f t="shared" si="39"/>
        <v>1.4583333333333334E-3</v>
      </c>
      <c r="E211" s="7">
        <f t="shared" si="40"/>
        <v>43777.404361323366</v>
      </c>
      <c r="F211" s="7">
        <f t="shared" si="53"/>
        <v>154285.8667466495</v>
      </c>
      <c r="G211" s="7">
        <f t="shared" si="41"/>
        <v>110508.46238532613</v>
      </c>
      <c r="H211" s="7">
        <f t="shared" si="46"/>
        <v>29908283.099664979</v>
      </c>
      <c r="I211" s="2">
        <f t="shared" si="50"/>
        <v>1.7500000000000002E-2</v>
      </c>
      <c r="K211" s="7">
        <f>SUM($F$20:F211)</f>
        <v>27492039.021315806</v>
      </c>
      <c r="L211" s="1">
        <v>192</v>
      </c>
      <c r="M211" s="3">
        <f t="shared" si="47"/>
        <v>50405</v>
      </c>
      <c r="N211" s="7">
        <f t="shared" si="49"/>
        <v>29162793.965939328</v>
      </c>
      <c r="O211" s="2">
        <f t="shared" si="42"/>
        <v>1.2916666666666669E-3</v>
      </c>
      <c r="P211" s="7">
        <f t="shared" si="43"/>
        <v>37668.608872671641</v>
      </c>
      <c r="Q211" s="7">
        <f t="shared" si="54"/>
        <v>154285.8667466495</v>
      </c>
      <c r="R211" s="7">
        <f t="shared" si="52"/>
        <v>116617.25787397785</v>
      </c>
      <c r="S211" s="7">
        <f t="shared" si="48"/>
        <v>29046176.70806535</v>
      </c>
      <c r="T211" s="2">
        <f t="shared" si="51"/>
        <v>1.5500000000000002E-2</v>
      </c>
      <c r="V211" s="7">
        <f>SUM($Q$20:Q211)+$P$14</f>
        <v>28762360.096844617</v>
      </c>
      <c r="W211" s="7">
        <f t="shared" si="55"/>
        <v>-1270321.0755288117</v>
      </c>
    </row>
    <row r="212" spans="1:23" x14ac:dyDescent="0.5">
      <c r="A212" s="1">
        <v>193</v>
      </c>
      <c r="B212" s="3">
        <f t="shared" si="44"/>
        <v>50436</v>
      </c>
      <c r="C212" s="7">
        <f t="shared" si="45"/>
        <v>29908283.099664979</v>
      </c>
      <c r="D212" s="2">
        <f t="shared" ref="D212:D275" si="56">I212/12</f>
        <v>1.4583333333333334E-3</v>
      </c>
      <c r="E212" s="7">
        <f t="shared" ref="E212:E275" si="57">C212*D212</f>
        <v>43616.246187011428</v>
      </c>
      <c r="F212" s="7">
        <f t="shared" si="53"/>
        <v>154285.8667466495</v>
      </c>
      <c r="G212" s="7">
        <f t="shared" ref="G212:G275" si="58">F212-E212</f>
        <v>110669.62055963808</v>
      </c>
      <c r="H212" s="7">
        <f t="shared" si="46"/>
        <v>29797613.479105342</v>
      </c>
      <c r="I212" s="2">
        <f t="shared" si="50"/>
        <v>1.7500000000000002E-2</v>
      </c>
      <c r="K212" s="7">
        <f>SUM($F$20:F212)</f>
        <v>27646324.888062455</v>
      </c>
      <c r="L212" s="1">
        <v>193</v>
      </c>
      <c r="M212" s="3">
        <f t="shared" si="47"/>
        <v>50436</v>
      </c>
      <c r="N212" s="7">
        <f t="shared" si="49"/>
        <v>29046176.70806535</v>
      </c>
      <c r="O212" s="2">
        <f t="shared" ref="O212:O275" si="59">T212/12</f>
        <v>1.2916666666666669E-3</v>
      </c>
      <c r="P212" s="7">
        <f t="shared" ref="P212:P275" si="60">N212*O212</f>
        <v>37517.978247917752</v>
      </c>
      <c r="Q212" s="7">
        <f t="shared" si="54"/>
        <v>154285.8667466495</v>
      </c>
      <c r="R212" s="7">
        <f t="shared" si="52"/>
        <v>116767.88849873174</v>
      </c>
      <c r="S212" s="7">
        <f t="shared" si="48"/>
        <v>28929408.819566619</v>
      </c>
      <c r="T212" s="2">
        <f t="shared" si="51"/>
        <v>1.5500000000000002E-2</v>
      </c>
      <c r="V212" s="7">
        <f>SUM($Q$20:Q212)+$P$14</f>
        <v>28916645.963591266</v>
      </c>
      <c r="W212" s="7">
        <f t="shared" si="55"/>
        <v>-1270321.0755288117</v>
      </c>
    </row>
    <row r="213" spans="1:23" x14ac:dyDescent="0.5">
      <c r="A213" s="1">
        <v>194</v>
      </c>
      <c r="B213" s="3">
        <f t="shared" ref="B213:B276" si="61">EOMONTH(B212,1)</f>
        <v>50464</v>
      </c>
      <c r="C213" s="7">
        <f t="shared" ref="C213:C276" si="62">H212</f>
        <v>29797613.479105342</v>
      </c>
      <c r="D213" s="2">
        <f t="shared" si="56"/>
        <v>1.4583333333333334E-3</v>
      </c>
      <c r="E213" s="7">
        <f t="shared" si="57"/>
        <v>43454.852990361956</v>
      </c>
      <c r="F213" s="7">
        <f t="shared" si="53"/>
        <v>154285.8667466495</v>
      </c>
      <c r="G213" s="7">
        <f t="shared" si="58"/>
        <v>110831.01375628755</v>
      </c>
      <c r="H213" s="7">
        <f t="shared" ref="H213:H276" si="63">C213-G213</f>
        <v>29686782.465349056</v>
      </c>
      <c r="I213" s="2">
        <f t="shared" si="50"/>
        <v>1.7500000000000002E-2</v>
      </c>
      <c r="K213" s="7">
        <f>SUM($F$20:F213)</f>
        <v>27800610.754809104</v>
      </c>
      <c r="L213" s="1">
        <v>194</v>
      </c>
      <c r="M213" s="3">
        <f t="shared" ref="M213:M276" si="64">EOMONTH(M212,1)</f>
        <v>50464</v>
      </c>
      <c r="N213" s="7">
        <f t="shared" si="49"/>
        <v>28929408.819566619</v>
      </c>
      <c r="O213" s="2">
        <f t="shared" si="59"/>
        <v>1.2916666666666669E-3</v>
      </c>
      <c r="P213" s="7">
        <f t="shared" si="60"/>
        <v>37367.153058606891</v>
      </c>
      <c r="Q213" s="7">
        <f t="shared" si="54"/>
        <v>154285.8667466495</v>
      </c>
      <c r="R213" s="7">
        <f t="shared" si="52"/>
        <v>116918.7136880426</v>
      </c>
      <c r="S213" s="7">
        <f t="shared" ref="S213:S276" si="65">N213-R213</f>
        <v>28812490.105878577</v>
      </c>
      <c r="T213" s="2">
        <f t="shared" si="51"/>
        <v>1.5500000000000002E-2</v>
      </c>
      <c r="V213" s="7">
        <f>SUM($Q$20:Q213)+$P$14</f>
        <v>29070931.830337916</v>
      </c>
      <c r="W213" s="7">
        <f t="shared" si="55"/>
        <v>-1270321.0755288117</v>
      </c>
    </row>
    <row r="214" spans="1:23" x14ac:dyDescent="0.5">
      <c r="A214" s="1">
        <v>195</v>
      </c>
      <c r="B214" s="3">
        <f t="shared" si="61"/>
        <v>50495</v>
      </c>
      <c r="C214" s="7">
        <f t="shared" si="62"/>
        <v>29686782.465349056</v>
      </c>
      <c r="D214" s="2">
        <f t="shared" si="56"/>
        <v>1.4583333333333334E-3</v>
      </c>
      <c r="E214" s="7">
        <f t="shared" si="57"/>
        <v>43293.224428634043</v>
      </c>
      <c r="F214" s="7">
        <f t="shared" si="53"/>
        <v>154285.8667466495</v>
      </c>
      <c r="G214" s="7">
        <f t="shared" si="58"/>
        <v>110992.64231801545</v>
      </c>
      <c r="H214" s="7">
        <f t="shared" si="63"/>
        <v>29575789.823031042</v>
      </c>
      <c r="I214" s="2">
        <f t="shared" si="50"/>
        <v>1.7500000000000002E-2</v>
      </c>
      <c r="K214" s="7">
        <f>SUM($F$20:F214)</f>
        <v>27954896.621555753</v>
      </c>
      <c r="L214" s="1">
        <v>195</v>
      </c>
      <c r="M214" s="3">
        <f t="shared" si="64"/>
        <v>50495</v>
      </c>
      <c r="N214" s="7">
        <f t="shared" si="49"/>
        <v>28812490.105878577</v>
      </c>
      <c r="O214" s="2">
        <f t="shared" si="59"/>
        <v>1.2916666666666669E-3</v>
      </c>
      <c r="P214" s="7">
        <f t="shared" si="60"/>
        <v>37216.1330534265</v>
      </c>
      <c r="Q214" s="7">
        <f t="shared" si="54"/>
        <v>154285.8667466495</v>
      </c>
      <c r="R214" s="7">
        <f t="shared" si="52"/>
        <v>117069.733693223</v>
      </c>
      <c r="S214" s="7">
        <f t="shared" si="65"/>
        <v>28695420.372185353</v>
      </c>
      <c r="T214" s="2">
        <f t="shared" si="51"/>
        <v>1.5500000000000002E-2</v>
      </c>
      <c r="V214" s="7">
        <f>SUM($Q$20:Q214)+$P$14</f>
        <v>29225217.697084565</v>
      </c>
      <c r="W214" s="7">
        <f t="shared" si="55"/>
        <v>-1270321.0755288117</v>
      </c>
    </row>
    <row r="215" spans="1:23" x14ac:dyDescent="0.5">
      <c r="A215" s="1">
        <v>196</v>
      </c>
      <c r="B215" s="3">
        <f t="shared" si="61"/>
        <v>50525</v>
      </c>
      <c r="C215" s="7">
        <f t="shared" si="62"/>
        <v>29575789.823031042</v>
      </c>
      <c r="D215" s="2">
        <f t="shared" si="56"/>
        <v>1.4583333333333334E-3</v>
      </c>
      <c r="E215" s="7">
        <f t="shared" si="57"/>
        <v>43131.36015858694</v>
      </c>
      <c r="F215" s="7">
        <f t="shared" si="53"/>
        <v>154285.8667466495</v>
      </c>
      <c r="G215" s="7">
        <f t="shared" si="58"/>
        <v>111154.50658806256</v>
      </c>
      <c r="H215" s="7">
        <f t="shared" si="63"/>
        <v>29464635.316442978</v>
      </c>
      <c r="I215" s="2">
        <f t="shared" si="50"/>
        <v>1.7500000000000002E-2</v>
      </c>
      <c r="K215" s="7">
        <f>SUM($F$20:F215)</f>
        <v>28109182.488302402</v>
      </c>
      <c r="L215" s="1">
        <v>196</v>
      </c>
      <c r="M215" s="3">
        <f t="shared" si="64"/>
        <v>50525</v>
      </c>
      <c r="N215" s="7">
        <f t="shared" ref="N215:N278" si="66">S214</f>
        <v>28695420.372185353</v>
      </c>
      <c r="O215" s="2">
        <f t="shared" si="59"/>
        <v>1.2916666666666669E-3</v>
      </c>
      <c r="P215" s="7">
        <f t="shared" si="60"/>
        <v>37064.917980739418</v>
      </c>
      <c r="Q215" s="7">
        <f t="shared" si="54"/>
        <v>154285.8667466495</v>
      </c>
      <c r="R215" s="7">
        <f t="shared" si="52"/>
        <v>117220.94876591009</v>
      </c>
      <c r="S215" s="7">
        <f t="shared" si="65"/>
        <v>28578199.423419442</v>
      </c>
      <c r="T215" s="2">
        <f t="shared" si="51"/>
        <v>1.5500000000000002E-2</v>
      </c>
      <c r="V215" s="7">
        <f>SUM($Q$20:Q215)+$P$14</f>
        <v>29379503.563831214</v>
      </c>
      <c r="W215" s="7">
        <f t="shared" si="55"/>
        <v>-1270321.0755288117</v>
      </c>
    </row>
    <row r="216" spans="1:23" x14ac:dyDescent="0.5">
      <c r="A216" s="1">
        <v>197</v>
      </c>
      <c r="B216" s="3">
        <f t="shared" si="61"/>
        <v>50556</v>
      </c>
      <c r="C216" s="7">
        <f t="shared" si="62"/>
        <v>29464635.316442978</v>
      </c>
      <c r="D216" s="2">
        <f t="shared" si="56"/>
        <v>1.4583333333333334E-3</v>
      </c>
      <c r="E216" s="7">
        <f t="shared" si="57"/>
        <v>42969.259836479345</v>
      </c>
      <c r="F216" s="7">
        <f t="shared" si="53"/>
        <v>154285.8667466495</v>
      </c>
      <c r="G216" s="7">
        <f t="shared" si="58"/>
        <v>111316.60691017014</v>
      </c>
      <c r="H216" s="7">
        <f t="shared" si="63"/>
        <v>29353318.709532809</v>
      </c>
      <c r="I216" s="2">
        <f t="shared" si="50"/>
        <v>1.7500000000000002E-2</v>
      </c>
      <c r="K216" s="7">
        <f>SUM($F$20:F216)</f>
        <v>28263468.355049051</v>
      </c>
      <c r="L216" s="1">
        <v>197</v>
      </c>
      <c r="M216" s="3">
        <f t="shared" si="64"/>
        <v>50556</v>
      </c>
      <c r="N216" s="7">
        <f t="shared" si="66"/>
        <v>28578199.423419442</v>
      </c>
      <c r="O216" s="2">
        <f t="shared" si="59"/>
        <v>1.2916666666666669E-3</v>
      </c>
      <c r="P216" s="7">
        <f t="shared" si="60"/>
        <v>36913.507588583452</v>
      </c>
      <c r="Q216" s="7">
        <f t="shared" si="54"/>
        <v>154285.8667466495</v>
      </c>
      <c r="R216" s="7">
        <f t="shared" si="52"/>
        <v>117372.35915806604</v>
      </c>
      <c r="S216" s="7">
        <f t="shared" si="65"/>
        <v>28460827.064261377</v>
      </c>
      <c r="T216" s="2">
        <f t="shared" si="51"/>
        <v>1.5500000000000002E-2</v>
      </c>
      <c r="V216" s="7">
        <f>SUM($Q$20:Q216)+$P$14</f>
        <v>29533789.430577863</v>
      </c>
      <c r="W216" s="7">
        <f t="shared" si="55"/>
        <v>-1270321.0755288117</v>
      </c>
    </row>
    <row r="217" spans="1:23" x14ac:dyDescent="0.5">
      <c r="A217" s="1">
        <v>198</v>
      </c>
      <c r="B217" s="3">
        <f t="shared" si="61"/>
        <v>50586</v>
      </c>
      <c r="C217" s="7">
        <f t="shared" si="62"/>
        <v>29353318.709532809</v>
      </c>
      <c r="D217" s="2">
        <f t="shared" si="56"/>
        <v>1.4583333333333334E-3</v>
      </c>
      <c r="E217" s="7">
        <f t="shared" si="57"/>
        <v>42806.923118068684</v>
      </c>
      <c r="F217" s="7">
        <f t="shared" si="53"/>
        <v>154285.8667466495</v>
      </c>
      <c r="G217" s="7">
        <f t="shared" si="58"/>
        <v>111478.9436285808</v>
      </c>
      <c r="H217" s="7">
        <f t="shared" si="63"/>
        <v>29241839.765904229</v>
      </c>
      <c r="I217" s="2">
        <f t="shared" si="50"/>
        <v>1.7500000000000002E-2</v>
      </c>
      <c r="K217" s="7">
        <f>SUM($F$20:F217)</f>
        <v>28417754.2217957</v>
      </c>
      <c r="L217" s="1">
        <v>198</v>
      </c>
      <c r="M217" s="3">
        <f t="shared" si="64"/>
        <v>50586</v>
      </c>
      <c r="N217" s="7">
        <f t="shared" si="66"/>
        <v>28460827.064261377</v>
      </c>
      <c r="O217" s="2">
        <f t="shared" si="59"/>
        <v>1.2916666666666669E-3</v>
      </c>
      <c r="P217" s="7">
        <f t="shared" si="60"/>
        <v>36761.901624670951</v>
      </c>
      <c r="Q217" s="7">
        <f t="shared" si="54"/>
        <v>154285.8667466495</v>
      </c>
      <c r="R217" s="7">
        <f t="shared" si="52"/>
        <v>117523.96512197854</v>
      </c>
      <c r="S217" s="7">
        <f t="shared" si="65"/>
        <v>28343303.0991394</v>
      </c>
      <c r="T217" s="2">
        <f t="shared" si="51"/>
        <v>1.5500000000000002E-2</v>
      </c>
      <c r="V217" s="7">
        <f>SUM($Q$20:Q217)+$P$14</f>
        <v>29688075.297324512</v>
      </c>
      <c r="W217" s="7">
        <f t="shared" si="55"/>
        <v>-1270321.0755288117</v>
      </c>
    </row>
    <row r="218" spans="1:23" x14ac:dyDescent="0.5">
      <c r="A218" s="1">
        <v>199</v>
      </c>
      <c r="B218" s="3">
        <f t="shared" si="61"/>
        <v>50617</v>
      </c>
      <c r="C218" s="7">
        <f t="shared" si="62"/>
        <v>29241839.765904229</v>
      </c>
      <c r="D218" s="2">
        <f t="shared" si="56"/>
        <v>1.4583333333333334E-3</v>
      </c>
      <c r="E218" s="7">
        <f t="shared" si="57"/>
        <v>42644.349658610336</v>
      </c>
      <c r="F218" s="7">
        <f t="shared" si="53"/>
        <v>154285.8667466495</v>
      </c>
      <c r="G218" s="7">
        <f t="shared" si="58"/>
        <v>111641.51708803917</v>
      </c>
      <c r="H218" s="7">
        <f t="shared" si="63"/>
        <v>29130198.248816188</v>
      </c>
      <c r="I218" s="2">
        <f t="shared" si="50"/>
        <v>1.7500000000000002E-2</v>
      </c>
      <c r="K218" s="7">
        <f>SUM($F$20:F218)</f>
        <v>28572040.08854235</v>
      </c>
      <c r="L218" s="1">
        <v>199</v>
      </c>
      <c r="M218" s="3">
        <f t="shared" si="64"/>
        <v>50617</v>
      </c>
      <c r="N218" s="7">
        <f t="shared" si="66"/>
        <v>28343303.0991394</v>
      </c>
      <c r="O218" s="2">
        <f t="shared" si="59"/>
        <v>1.2916666666666669E-3</v>
      </c>
      <c r="P218" s="7">
        <f t="shared" si="60"/>
        <v>36610.099836388399</v>
      </c>
      <c r="Q218" s="7">
        <f t="shared" si="54"/>
        <v>154285.8667466495</v>
      </c>
      <c r="R218" s="7">
        <f t="shared" si="52"/>
        <v>117675.7669102611</v>
      </c>
      <c r="S218" s="7">
        <f t="shared" si="65"/>
        <v>28225627.332229137</v>
      </c>
      <c r="T218" s="2">
        <f t="shared" si="51"/>
        <v>1.5500000000000002E-2</v>
      </c>
      <c r="V218" s="7">
        <f>SUM($Q$20:Q218)+$P$14</f>
        <v>29842361.164071161</v>
      </c>
      <c r="W218" s="7">
        <f t="shared" si="55"/>
        <v>-1270321.0755288117</v>
      </c>
    </row>
    <row r="219" spans="1:23" x14ac:dyDescent="0.5">
      <c r="A219" s="1">
        <v>200</v>
      </c>
      <c r="B219" s="3">
        <f t="shared" si="61"/>
        <v>50648</v>
      </c>
      <c r="C219" s="7">
        <f t="shared" si="62"/>
        <v>29130198.248816188</v>
      </c>
      <c r="D219" s="2">
        <f t="shared" si="56"/>
        <v>1.4583333333333334E-3</v>
      </c>
      <c r="E219" s="7">
        <f t="shared" si="57"/>
        <v>42481.539112856946</v>
      </c>
      <c r="F219" s="7">
        <f t="shared" si="53"/>
        <v>154285.8667466495</v>
      </c>
      <c r="G219" s="7">
        <f t="shared" si="58"/>
        <v>111804.32763379255</v>
      </c>
      <c r="H219" s="7">
        <f t="shared" si="63"/>
        <v>29018393.921182394</v>
      </c>
      <c r="I219" s="2">
        <f t="shared" si="50"/>
        <v>1.7500000000000002E-2</v>
      </c>
      <c r="K219" s="7">
        <f>SUM($F$20:F219)</f>
        <v>28726325.955288999</v>
      </c>
      <c r="L219" s="1">
        <v>200</v>
      </c>
      <c r="M219" s="3">
        <f t="shared" si="64"/>
        <v>50648</v>
      </c>
      <c r="N219" s="7">
        <f t="shared" si="66"/>
        <v>28225627.332229137</v>
      </c>
      <c r="O219" s="2">
        <f t="shared" si="59"/>
        <v>1.2916666666666669E-3</v>
      </c>
      <c r="P219" s="7">
        <f t="shared" si="60"/>
        <v>36458.101970795979</v>
      </c>
      <c r="Q219" s="7">
        <f t="shared" si="54"/>
        <v>154285.8667466495</v>
      </c>
      <c r="R219" s="7">
        <f t="shared" si="52"/>
        <v>117827.76477585352</v>
      </c>
      <c r="S219" s="7">
        <f t="shared" si="65"/>
        <v>28107799.567453284</v>
      </c>
      <c r="T219" s="2">
        <f t="shared" si="51"/>
        <v>1.5500000000000002E-2</v>
      </c>
      <c r="V219" s="7">
        <f>SUM($Q$20:Q219)+$P$14</f>
        <v>29996647.03081781</v>
      </c>
      <c r="W219" s="7">
        <f t="shared" si="55"/>
        <v>-1270321.0755288117</v>
      </c>
    </row>
    <row r="220" spans="1:23" x14ac:dyDescent="0.5">
      <c r="A220" s="1">
        <v>201</v>
      </c>
      <c r="B220" s="3">
        <f t="shared" si="61"/>
        <v>50678</v>
      </c>
      <c r="C220" s="7">
        <f t="shared" si="62"/>
        <v>29018393.921182394</v>
      </c>
      <c r="D220" s="2">
        <f t="shared" si="56"/>
        <v>1.4583333333333334E-3</v>
      </c>
      <c r="E220" s="7">
        <f t="shared" si="57"/>
        <v>42318.491135057659</v>
      </c>
      <c r="F220" s="7">
        <f t="shared" si="53"/>
        <v>154285.8667466495</v>
      </c>
      <c r="G220" s="7">
        <f t="shared" si="58"/>
        <v>111967.37561159184</v>
      </c>
      <c r="H220" s="7">
        <f t="shared" si="63"/>
        <v>28906426.545570802</v>
      </c>
      <c r="I220" s="2">
        <f t="shared" si="50"/>
        <v>1.7500000000000002E-2</v>
      </c>
      <c r="K220" s="7">
        <f>SUM($F$20:F220)</f>
        <v>28880611.822035648</v>
      </c>
      <c r="L220" s="1">
        <v>201</v>
      </c>
      <c r="M220" s="3">
        <f t="shared" si="64"/>
        <v>50678</v>
      </c>
      <c r="N220" s="7">
        <f t="shared" si="66"/>
        <v>28107799.567453284</v>
      </c>
      <c r="O220" s="2">
        <f t="shared" si="59"/>
        <v>1.2916666666666669E-3</v>
      </c>
      <c r="P220" s="7">
        <f t="shared" si="60"/>
        <v>36305.907774627165</v>
      </c>
      <c r="Q220" s="7">
        <f t="shared" si="54"/>
        <v>154285.8667466495</v>
      </c>
      <c r="R220" s="7">
        <f t="shared" si="52"/>
        <v>117979.95897202233</v>
      </c>
      <c r="S220" s="7">
        <f t="shared" si="65"/>
        <v>27989819.608481262</v>
      </c>
      <c r="T220" s="2">
        <f t="shared" si="51"/>
        <v>1.5500000000000002E-2</v>
      </c>
      <c r="V220" s="7">
        <f>SUM($Q$20:Q220)+$P$14</f>
        <v>30150932.89756446</v>
      </c>
      <c r="W220" s="7">
        <f t="shared" si="55"/>
        <v>-1270321.0755288117</v>
      </c>
    </row>
    <row r="221" spans="1:23" x14ac:dyDescent="0.5">
      <c r="A221" s="1">
        <v>202</v>
      </c>
      <c r="B221" s="3">
        <f t="shared" si="61"/>
        <v>50709</v>
      </c>
      <c r="C221" s="7">
        <f t="shared" si="62"/>
        <v>28906426.545570802</v>
      </c>
      <c r="D221" s="2">
        <f t="shared" si="56"/>
        <v>1.4583333333333334E-3</v>
      </c>
      <c r="E221" s="7">
        <f t="shared" si="57"/>
        <v>42155.20537895742</v>
      </c>
      <c r="F221" s="7">
        <f t="shared" si="53"/>
        <v>154285.8667466495</v>
      </c>
      <c r="G221" s="7">
        <f t="shared" si="58"/>
        <v>112130.66136769208</v>
      </c>
      <c r="H221" s="7">
        <f t="shared" si="63"/>
        <v>28794295.88420311</v>
      </c>
      <c r="I221" s="2">
        <f t="shared" si="50"/>
        <v>1.7500000000000002E-2</v>
      </c>
      <c r="K221" s="7">
        <f>SUM($F$20:F221)</f>
        <v>29034897.688782297</v>
      </c>
      <c r="L221" s="1">
        <v>202</v>
      </c>
      <c r="M221" s="3">
        <f t="shared" si="64"/>
        <v>50709</v>
      </c>
      <c r="N221" s="7">
        <f t="shared" si="66"/>
        <v>27989819.608481262</v>
      </c>
      <c r="O221" s="2">
        <f t="shared" si="59"/>
        <v>1.2916666666666669E-3</v>
      </c>
      <c r="P221" s="7">
        <f t="shared" si="60"/>
        <v>36153.5169942883</v>
      </c>
      <c r="Q221" s="7">
        <f t="shared" si="54"/>
        <v>154285.8667466495</v>
      </c>
      <c r="R221" s="7">
        <f t="shared" si="52"/>
        <v>118132.34975236119</v>
      </c>
      <c r="S221" s="7">
        <f t="shared" si="65"/>
        <v>27871687.258728899</v>
      </c>
      <c r="T221" s="2">
        <f t="shared" si="51"/>
        <v>1.5500000000000002E-2</v>
      </c>
      <c r="V221" s="7">
        <f>SUM($Q$20:Q221)+$P$14</f>
        <v>30305218.764311109</v>
      </c>
      <c r="W221" s="7">
        <f t="shared" si="55"/>
        <v>-1270321.0755288117</v>
      </c>
    </row>
    <row r="222" spans="1:23" x14ac:dyDescent="0.5">
      <c r="A222" s="1">
        <v>203</v>
      </c>
      <c r="B222" s="3">
        <f t="shared" si="61"/>
        <v>50739</v>
      </c>
      <c r="C222" s="7">
        <f t="shared" si="62"/>
        <v>28794295.88420311</v>
      </c>
      <c r="D222" s="2">
        <f t="shared" si="56"/>
        <v>1.4583333333333334E-3</v>
      </c>
      <c r="E222" s="7">
        <f t="shared" si="57"/>
        <v>41991.681497796206</v>
      </c>
      <c r="F222" s="7">
        <f t="shared" si="53"/>
        <v>154285.8667466495</v>
      </c>
      <c r="G222" s="7">
        <f t="shared" si="58"/>
        <v>112294.18524885329</v>
      </c>
      <c r="H222" s="7">
        <f t="shared" si="63"/>
        <v>28682001.698954258</v>
      </c>
      <c r="I222" s="2">
        <f t="shared" si="50"/>
        <v>1.7500000000000002E-2</v>
      </c>
      <c r="K222" s="7">
        <f>SUM($F$20:F222)</f>
        <v>29189183.555528946</v>
      </c>
      <c r="L222" s="1">
        <v>203</v>
      </c>
      <c r="M222" s="3">
        <f t="shared" si="64"/>
        <v>50739</v>
      </c>
      <c r="N222" s="7">
        <f t="shared" si="66"/>
        <v>27871687.258728899</v>
      </c>
      <c r="O222" s="2">
        <f t="shared" si="59"/>
        <v>1.2916666666666669E-3</v>
      </c>
      <c r="P222" s="7">
        <f t="shared" si="60"/>
        <v>36000.92937585817</v>
      </c>
      <c r="Q222" s="7">
        <f t="shared" si="54"/>
        <v>154285.8667466495</v>
      </c>
      <c r="R222" s="7">
        <f t="shared" si="52"/>
        <v>118284.93737079133</v>
      </c>
      <c r="S222" s="7">
        <f t="shared" si="65"/>
        <v>27753402.321358107</v>
      </c>
      <c r="T222" s="2">
        <f t="shared" si="51"/>
        <v>1.5500000000000002E-2</v>
      </c>
      <c r="V222" s="7">
        <f>SUM($Q$20:Q222)+$P$14</f>
        <v>30459504.631057758</v>
      </c>
      <c r="W222" s="7">
        <f t="shared" si="55"/>
        <v>-1270321.0755288117</v>
      </c>
    </row>
    <row r="223" spans="1:23" x14ac:dyDescent="0.5">
      <c r="A223" s="1">
        <v>204</v>
      </c>
      <c r="B223" s="3">
        <f t="shared" si="61"/>
        <v>50770</v>
      </c>
      <c r="C223" s="7">
        <f t="shared" si="62"/>
        <v>28682001.698954258</v>
      </c>
      <c r="D223" s="2">
        <f t="shared" si="56"/>
        <v>1.4583333333333334E-3</v>
      </c>
      <c r="E223" s="7">
        <f t="shared" si="57"/>
        <v>41827.919144308296</v>
      </c>
      <c r="F223" s="7">
        <f t="shared" si="53"/>
        <v>154285.8667466495</v>
      </c>
      <c r="G223" s="7">
        <f t="shared" si="58"/>
        <v>112457.9476023412</v>
      </c>
      <c r="H223" s="7">
        <f t="shared" si="63"/>
        <v>28569543.751351915</v>
      </c>
      <c r="I223" s="2">
        <f t="shared" si="50"/>
        <v>1.7500000000000002E-2</v>
      </c>
      <c r="K223" s="7">
        <f>SUM($F$20:F223)</f>
        <v>29343469.422275595</v>
      </c>
      <c r="L223" s="1">
        <v>204</v>
      </c>
      <c r="M223" s="3">
        <f t="shared" si="64"/>
        <v>50770</v>
      </c>
      <c r="N223" s="7">
        <f t="shared" si="66"/>
        <v>27753402.321358107</v>
      </c>
      <c r="O223" s="2">
        <f t="shared" si="59"/>
        <v>1.2916666666666669E-3</v>
      </c>
      <c r="P223" s="7">
        <f t="shared" si="60"/>
        <v>35848.144665087559</v>
      </c>
      <c r="Q223" s="7">
        <f t="shared" si="54"/>
        <v>154285.8667466495</v>
      </c>
      <c r="R223" s="7">
        <f t="shared" si="52"/>
        <v>118437.72208156194</v>
      </c>
      <c r="S223" s="7">
        <f t="shared" si="65"/>
        <v>27634964.599276546</v>
      </c>
      <c r="T223" s="2">
        <f t="shared" si="51"/>
        <v>1.5500000000000002E-2</v>
      </c>
      <c r="V223" s="7">
        <f>SUM($Q$20:Q223)+$P$14</f>
        <v>30613790.497804407</v>
      </c>
      <c r="W223" s="7">
        <f t="shared" si="55"/>
        <v>-1270321.0755288117</v>
      </c>
    </row>
    <row r="224" spans="1:23" x14ac:dyDescent="0.5">
      <c r="A224" s="1">
        <v>205</v>
      </c>
      <c r="B224" s="3">
        <f t="shared" si="61"/>
        <v>50801</v>
      </c>
      <c r="C224" s="7">
        <f t="shared" si="62"/>
        <v>28569543.751351915</v>
      </c>
      <c r="D224" s="2">
        <f t="shared" si="56"/>
        <v>1.4583333333333334E-3</v>
      </c>
      <c r="E224" s="7">
        <f t="shared" si="57"/>
        <v>41663.917970721544</v>
      </c>
      <c r="F224" s="7">
        <f t="shared" si="53"/>
        <v>154285.8667466495</v>
      </c>
      <c r="G224" s="7">
        <f t="shared" si="58"/>
        <v>112621.94877592794</v>
      </c>
      <c r="H224" s="7">
        <f t="shared" si="63"/>
        <v>28456921.802575987</v>
      </c>
      <c r="I224" s="2">
        <f t="shared" si="50"/>
        <v>1.7500000000000002E-2</v>
      </c>
      <c r="K224" s="7">
        <f>SUM($F$20:F224)</f>
        <v>29497755.289022245</v>
      </c>
      <c r="L224" s="1">
        <v>205</v>
      </c>
      <c r="M224" s="3">
        <f t="shared" si="64"/>
        <v>50801</v>
      </c>
      <c r="N224" s="7">
        <f t="shared" si="66"/>
        <v>27634964.599276546</v>
      </c>
      <c r="O224" s="2">
        <f t="shared" si="59"/>
        <v>1.2916666666666669E-3</v>
      </c>
      <c r="P224" s="7">
        <f t="shared" si="60"/>
        <v>35695.162607398881</v>
      </c>
      <c r="Q224" s="7">
        <f t="shared" si="54"/>
        <v>154285.8667466495</v>
      </c>
      <c r="R224" s="7">
        <f t="shared" si="52"/>
        <v>118590.70413925062</v>
      </c>
      <c r="S224" s="7">
        <f t="shared" si="65"/>
        <v>27516373.895137295</v>
      </c>
      <c r="T224" s="2">
        <f t="shared" si="51"/>
        <v>1.5500000000000002E-2</v>
      </c>
      <c r="V224" s="7">
        <f>SUM($Q$20:Q224)+$P$14</f>
        <v>30768076.364551056</v>
      </c>
      <c r="W224" s="7">
        <f t="shared" si="55"/>
        <v>-1270321.0755288117</v>
      </c>
    </row>
    <row r="225" spans="1:23" x14ac:dyDescent="0.5">
      <c r="A225" s="1">
        <v>206</v>
      </c>
      <c r="B225" s="3">
        <f t="shared" si="61"/>
        <v>50829</v>
      </c>
      <c r="C225" s="7">
        <f t="shared" si="62"/>
        <v>28456921.802575987</v>
      </c>
      <c r="D225" s="2">
        <f t="shared" si="56"/>
        <v>1.4583333333333334E-3</v>
      </c>
      <c r="E225" s="7">
        <f t="shared" si="57"/>
        <v>41499.677628756646</v>
      </c>
      <c r="F225" s="7">
        <f t="shared" si="53"/>
        <v>154285.8667466495</v>
      </c>
      <c r="G225" s="7">
        <f t="shared" si="58"/>
        <v>112786.18911789285</v>
      </c>
      <c r="H225" s="7">
        <f t="shared" si="63"/>
        <v>28344135.613458093</v>
      </c>
      <c r="I225" s="2">
        <f t="shared" si="50"/>
        <v>1.7500000000000002E-2</v>
      </c>
      <c r="K225" s="7">
        <f>SUM($F$20:F225)</f>
        <v>29652041.155768894</v>
      </c>
      <c r="L225" s="1">
        <v>206</v>
      </c>
      <c r="M225" s="3">
        <f t="shared" si="64"/>
        <v>50829</v>
      </c>
      <c r="N225" s="7">
        <f t="shared" si="66"/>
        <v>27516373.895137295</v>
      </c>
      <c r="O225" s="2">
        <f t="shared" si="59"/>
        <v>1.2916666666666669E-3</v>
      </c>
      <c r="P225" s="7">
        <f t="shared" si="60"/>
        <v>35541.982947885677</v>
      </c>
      <c r="Q225" s="7">
        <f t="shared" si="54"/>
        <v>154285.8667466495</v>
      </c>
      <c r="R225" s="7">
        <f t="shared" si="52"/>
        <v>118743.88379876383</v>
      </c>
      <c r="S225" s="7">
        <f t="shared" si="65"/>
        <v>27397630.011338532</v>
      </c>
      <c r="T225" s="2">
        <f t="shared" si="51"/>
        <v>1.5500000000000002E-2</v>
      </c>
      <c r="V225" s="7">
        <f>SUM($Q$20:Q225)+$P$14</f>
        <v>30922362.231297705</v>
      </c>
      <c r="W225" s="7">
        <f t="shared" si="55"/>
        <v>-1270321.0755288117</v>
      </c>
    </row>
    <row r="226" spans="1:23" x14ac:dyDescent="0.5">
      <c r="A226" s="1">
        <v>207</v>
      </c>
      <c r="B226" s="3">
        <f t="shared" si="61"/>
        <v>50860</v>
      </c>
      <c r="C226" s="7">
        <f t="shared" si="62"/>
        <v>28344135.613458093</v>
      </c>
      <c r="D226" s="2">
        <f t="shared" si="56"/>
        <v>1.4583333333333334E-3</v>
      </c>
      <c r="E226" s="7">
        <f t="shared" si="57"/>
        <v>41335.197769626386</v>
      </c>
      <c r="F226" s="7">
        <f t="shared" si="53"/>
        <v>154285.8667466495</v>
      </c>
      <c r="G226" s="7">
        <f t="shared" si="58"/>
        <v>112950.6689770231</v>
      </c>
      <c r="H226" s="7">
        <f t="shared" si="63"/>
        <v>28231184.944481071</v>
      </c>
      <c r="I226" s="2">
        <f t="shared" si="50"/>
        <v>1.7500000000000002E-2</v>
      </c>
      <c r="K226" s="7">
        <f>SUM($F$20:F226)</f>
        <v>29806327.022515543</v>
      </c>
      <c r="L226" s="1">
        <v>207</v>
      </c>
      <c r="M226" s="3">
        <f t="shared" si="64"/>
        <v>50860</v>
      </c>
      <c r="N226" s="7">
        <f t="shared" si="66"/>
        <v>27397630.011338532</v>
      </c>
      <c r="O226" s="2">
        <f t="shared" si="59"/>
        <v>1.2916666666666669E-3</v>
      </c>
      <c r="P226" s="7">
        <f t="shared" si="60"/>
        <v>35388.605431312273</v>
      </c>
      <c r="Q226" s="7">
        <f t="shared" si="54"/>
        <v>154285.8667466495</v>
      </c>
      <c r="R226" s="7">
        <f t="shared" si="52"/>
        <v>118897.26131533722</v>
      </c>
      <c r="S226" s="7">
        <f t="shared" si="65"/>
        <v>27278732.750023194</v>
      </c>
      <c r="T226" s="2">
        <f t="shared" si="51"/>
        <v>1.5500000000000002E-2</v>
      </c>
      <c r="V226" s="7">
        <f>SUM($Q$20:Q226)+$P$14</f>
        <v>31076648.098044354</v>
      </c>
      <c r="W226" s="7">
        <f t="shared" si="55"/>
        <v>-1270321.0755288117</v>
      </c>
    </row>
    <row r="227" spans="1:23" x14ac:dyDescent="0.5">
      <c r="A227" s="1">
        <v>208</v>
      </c>
      <c r="B227" s="3">
        <f t="shared" si="61"/>
        <v>50890</v>
      </c>
      <c r="C227" s="7">
        <f t="shared" si="62"/>
        <v>28231184.944481071</v>
      </c>
      <c r="D227" s="2">
        <f t="shared" si="56"/>
        <v>1.4583333333333334E-3</v>
      </c>
      <c r="E227" s="7">
        <f t="shared" si="57"/>
        <v>41170.478044034899</v>
      </c>
      <c r="F227" s="7">
        <f t="shared" si="53"/>
        <v>154285.8667466495</v>
      </c>
      <c r="G227" s="7">
        <f t="shared" si="58"/>
        <v>113115.3887026146</v>
      </c>
      <c r="H227" s="7">
        <f t="shared" si="63"/>
        <v>28118069.555778455</v>
      </c>
      <c r="I227" s="2">
        <f t="shared" si="50"/>
        <v>1.7500000000000002E-2</v>
      </c>
      <c r="K227" s="7">
        <f>SUM($F$20:F227)</f>
        <v>29960612.889262192</v>
      </c>
      <c r="L227" s="1">
        <v>208</v>
      </c>
      <c r="M227" s="3">
        <f t="shared" si="64"/>
        <v>50890</v>
      </c>
      <c r="N227" s="7">
        <f t="shared" si="66"/>
        <v>27278732.750023194</v>
      </c>
      <c r="O227" s="2">
        <f t="shared" si="59"/>
        <v>1.2916666666666669E-3</v>
      </c>
      <c r="P227" s="7">
        <f t="shared" si="60"/>
        <v>35235.029802113299</v>
      </c>
      <c r="Q227" s="7">
        <f t="shared" si="54"/>
        <v>154285.8667466495</v>
      </c>
      <c r="R227" s="7">
        <f t="shared" si="52"/>
        <v>119050.83694453619</v>
      </c>
      <c r="S227" s="7">
        <f t="shared" si="65"/>
        <v>27159681.913078658</v>
      </c>
      <c r="T227" s="2">
        <f t="shared" si="51"/>
        <v>1.5500000000000002E-2</v>
      </c>
      <c r="V227" s="7">
        <f>SUM($Q$20:Q227)+$P$14</f>
        <v>31230933.964791004</v>
      </c>
      <c r="W227" s="7">
        <f t="shared" si="55"/>
        <v>-1270321.0755288117</v>
      </c>
    </row>
    <row r="228" spans="1:23" x14ac:dyDescent="0.5">
      <c r="A228" s="1">
        <v>209</v>
      </c>
      <c r="B228" s="3">
        <f t="shared" si="61"/>
        <v>50921</v>
      </c>
      <c r="C228" s="7">
        <f t="shared" si="62"/>
        <v>28118069.555778455</v>
      </c>
      <c r="D228" s="2">
        <f t="shared" si="56"/>
        <v>1.4583333333333334E-3</v>
      </c>
      <c r="E228" s="7">
        <f t="shared" si="57"/>
        <v>41005.518102176917</v>
      </c>
      <c r="F228" s="7">
        <f t="shared" si="53"/>
        <v>154285.8667466495</v>
      </c>
      <c r="G228" s="7">
        <f t="shared" si="58"/>
        <v>113280.34864447257</v>
      </c>
      <c r="H228" s="7">
        <f t="shared" si="63"/>
        <v>28004789.207133982</v>
      </c>
      <c r="I228" s="2">
        <f t="shared" si="50"/>
        <v>1.7500000000000002E-2</v>
      </c>
      <c r="K228" s="7">
        <f>SUM($F$20:F228)</f>
        <v>30114898.756008841</v>
      </c>
      <c r="L228" s="1">
        <v>209</v>
      </c>
      <c r="M228" s="3">
        <f t="shared" si="64"/>
        <v>50921</v>
      </c>
      <c r="N228" s="7">
        <f t="shared" si="66"/>
        <v>27159681.913078658</v>
      </c>
      <c r="O228" s="2">
        <f t="shared" si="59"/>
        <v>1.2916666666666669E-3</v>
      </c>
      <c r="P228" s="7">
        <f t="shared" si="60"/>
        <v>35081.255804393273</v>
      </c>
      <c r="Q228" s="7">
        <f t="shared" si="54"/>
        <v>154285.8667466495</v>
      </c>
      <c r="R228" s="7">
        <f t="shared" si="52"/>
        <v>119204.61094225623</v>
      </c>
      <c r="S228" s="7">
        <f t="shared" si="65"/>
        <v>27040477.302136403</v>
      </c>
      <c r="T228" s="2">
        <f t="shared" si="51"/>
        <v>1.5500000000000002E-2</v>
      </c>
      <c r="V228" s="7">
        <f>SUM($Q$20:Q228)+$P$14</f>
        <v>31385219.831537653</v>
      </c>
      <c r="W228" s="7">
        <f t="shared" si="55"/>
        <v>-1270321.0755288117</v>
      </c>
    </row>
    <row r="229" spans="1:23" x14ac:dyDescent="0.5">
      <c r="A229" s="1">
        <v>210</v>
      </c>
      <c r="B229" s="3">
        <f t="shared" si="61"/>
        <v>50951</v>
      </c>
      <c r="C229" s="7">
        <f t="shared" si="62"/>
        <v>28004789.207133982</v>
      </c>
      <c r="D229" s="2">
        <f t="shared" si="56"/>
        <v>1.4583333333333334E-3</v>
      </c>
      <c r="E229" s="7">
        <f t="shared" si="57"/>
        <v>40840.317593737062</v>
      </c>
      <c r="F229" s="7">
        <f t="shared" si="53"/>
        <v>154285.8667466495</v>
      </c>
      <c r="G229" s="7">
        <f t="shared" si="58"/>
        <v>113445.54915291243</v>
      </c>
      <c r="H229" s="7">
        <f t="shared" si="63"/>
        <v>27891343.657981072</v>
      </c>
      <c r="I229" s="2">
        <f t="shared" si="50"/>
        <v>1.7500000000000002E-2</v>
      </c>
      <c r="K229" s="7">
        <f>SUM($F$20:F229)</f>
        <v>30269184.62275549</v>
      </c>
      <c r="L229" s="1">
        <v>210</v>
      </c>
      <c r="M229" s="3">
        <f t="shared" si="64"/>
        <v>50951</v>
      </c>
      <c r="N229" s="7">
        <f t="shared" si="66"/>
        <v>27040477.302136403</v>
      </c>
      <c r="O229" s="2">
        <f t="shared" si="59"/>
        <v>1.2916666666666669E-3</v>
      </c>
      <c r="P229" s="7">
        <f t="shared" si="60"/>
        <v>34927.283181926192</v>
      </c>
      <c r="Q229" s="7">
        <f t="shared" si="54"/>
        <v>154285.8667466495</v>
      </c>
      <c r="R229" s="7">
        <f t="shared" si="52"/>
        <v>119358.5835647233</v>
      </c>
      <c r="S229" s="7">
        <f t="shared" si="65"/>
        <v>26921118.718571678</v>
      </c>
      <c r="T229" s="2">
        <f t="shared" si="51"/>
        <v>1.5500000000000002E-2</v>
      </c>
      <c r="V229" s="7">
        <f>SUM($Q$20:Q229)+$P$14</f>
        <v>31539505.698284302</v>
      </c>
      <c r="W229" s="7">
        <f t="shared" si="55"/>
        <v>-1270321.0755288117</v>
      </c>
    </row>
    <row r="230" spans="1:23" x14ac:dyDescent="0.5">
      <c r="A230" s="1">
        <v>211</v>
      </c>
      <c r="B230" s="3">
        <f t="shared" si="61"/>
        <v>50982</v>
      </c>
      <c r="C230" s="7">
        <f t="shared" si="62"/>
        <v>27891343.657981072</v>
      </c>
      <c r="D230" s="2">
        <f t="shared" si="56"/>
        <v>1.4583333333333334E-3</v>
      </c>
      <c r="E230" s="7">
        <f t="shared" si="57"/>
        <v>40674.876167889066</v>
      </c>
      <c r="F230" s="7">
        <f t="shared" si="53"/>
        <v>154285.8667466495</v>
      </c>
      <c r="G230" s="7">
        <f t="shared" si="58"/>
        <v>113610.99057876042</v>
      </c>
      <c r="H230" s="7">
        <f t="shared" si="63"/>
        <v>27777732.667402312</v>
      </c>
      <c r="I230" s="2">
        <f t="shared" si="50"/>
        <v>1.7500000000000002E-2</v>
      </c>
      <c r="K230" s="7">
        <f>SUM($F$20:F230)</f>
        <v>30423470.489502139</v>
      </c>
      <c r="L230" s="1">
        <v>211</v>
      </c>
      <c r="M230" s="3">
        <f t="shared" si="64"/>
        <v>50982</v>
      </c>
      <c r="N230" s="7">
        <f t="shared" si="66"/>
        <v>26921118.718571678</v>
      </c>
      <c r="O230" s="2">
        <f t="shared" si="59"/>
        <v>1.2916666666666669E-3</v>
      </c>
      <c r="P230" s="7">
        <f t="shared" si="60"/>
        <v>34773.111678155088</v>
      </c>
      <c r="Q230" s="7">
        <f t="shared" si="54"/>
        <v>154285.8667466495</v>
      </c>
      <c r="R230" s="7">
        <f t="shared" si="52"/>
        <v>119512.75506849441</v>
      </c>
      <c r="S230" s="7">
        <f t="shared" si="65"/>
        <v>26801605.963503182</v>
      </c>
      <c r="T230" s="2">
        <f t="shared" si="51"/>
        <v>1.5500000000000002E-2</v>
      </c>
      <c r="V230" s="7">
        <f>SUM($Q$20:Q230)+$P$14</f>
        <v>31693791.565030951</v>
      </c>
      <c r="W230" s="7">
        <f t="shared" si="55"/>
        <v>-1270321.0755288117</v>
      </c>
    </row>
    <row r="231" spans="1:23" x14ac:dyDescent="0.5">
      <c r="A231" s="1">
        <v>212</v>
      </c>
      <c r="B231" s="3">
        <f t="shared" si="61"/>
        <v>51013</v>
      </c>
      <c r="C231" s="7">
        <f t="shared" si="62"/>
        <v>27777732.667402312</v>
      </c>
      <c r="D231" s="2">
        <f t="shared" si="56"/>
        <v>1.4583333333333334E-3</v>
      </c>
      <c r="E231" s="7">
        <f t="shared" si="57"/>
        <v>40509.193473295039</v>
      </c>
      <c r="F231" s="7">
        <f t="shared" si="53"/>
        <v>154285.8667466495</v>
      </c>
      <c r="G231" s="7">
        <f t="shared" si="58"/>
        <v>113776.67327335445</v>
      </c>
      <c r="H231" s="7">
        <f t="shared" si="63"/>
        <v>27663955.994128957</v>
      </c>
      <c r="I231" s="2">
        <f t="shared" si="50"/>
        <v>1.7500000000000002E-2</v>
      </c>
      <c r="K231" s="7">
        <f>SUM($F$20:F231)</f>
        <v>30577756.356248789</v>
      </c>
      <c r="L231" s="1">
        <v>212</v>
      </c>
      <c r="M231" s="3">
        <f t="shared" si="64"/>
        <v>51013</v>
      </c>
      <c r="N231" s="7">
        <f t="shared" si="66"/>
        <v>26801605.963503182</v>
      </c>
      <c r="O231" s="2">
        <f t="shared" si="59"/>
        <v>1.2916666666666669E-3</v>
      </c>
      <c r="P231" s="7">
        <f t="shared" si="60"/>
        <v>34618.741036191619</v>
      </c>
      <c r="Q231" s="7">
        <f t="shared" si="54"/>
        <v>154285.8667466495</v>
      </c>
      <c r="R231" s="7">
        <f t="shared" si="52"/>
        <v>119667.12571045788</v>
      </c>
      <c r="S231" s="7">
        <f t="shared" si="65"/>
        <v>26681938.837792724</v>
      </c>
      <c r="T231" s="2">
        <f t="shared" si="51"/>
        <v>1.5500000000000002E-2</v>
      </c>
      <c r="V231" s="7">
        <f>SUM($Q$20:Q231)+$P$14</f>
        <v>31848077.4317776</v>
      </c>
      <c r="W231" s="7">
        <f t="shared" si="55"/>
        <v>-1270321.0755288117</v>
      </c>
    </row>
    <row r="232" spans="1:23" x14ac:dyDescent="0.5">
      <c r="A232" s="1">
        <v>213</v>
      </c>
      <c r="B232" s="3">
        <f t="shared" si="61"/>
        <v>51043</v>
      </c>
      <c r="C232" s="7">
        <f t="shared" si="62"/>
        <v>27663955.994128957</v>
      </c>
      <c r="D232" s="2">
        <f t="shared" si="56"/>
        <v>1.4583333333333334E-3</v>
      </c>
      <c r="E232" s="7">
        <f t="shared" si="57"/>
        <v>40343.269158104733</v>
      </c>
      <c r="F232" s="7">
        <f t="shared" si="53"/>
        <v>154285.8667466495</v>
      </c>
      <c r="G232" s="7">
        <f t="shared" si="58"/>
        <v>113942.59758854477</v>
      </c>
      <c r="H232" s="7">
        <f t="shared" si="63"/>
        <v>27550013.396540411</v>
      </c>
      <c r="I232" s="2">
        <f t="shared" si="50"/>
        <v>1.7500000000000002E-2</v>
      </c>
      <c r="K232" s="7">
        <f>SUM($F$20:F232)</f>
        <v>30732042.222995438</v>
      </c>
      <c r="L232" s="1">
        <v>213</v>
      </c>
      <c r="M232" s="3">
        <f t="shared" si="64"/>
        <v>51043</v>
      </c>
      <c r="N232" s="7">
        <f t="shared" si="66"/>
        <v>26681938.837792724</v>
      </c>
      <c r="O232" s="2">
        <f t="shared" si="59"/>
        <v>1.2916666666666669E-3</v>
      </c>
      <c r="P232" s="7">
        <f t="shared" si="60"/>
        <v>34464.170998815607</v>
      </c>
      <c r="Q232" s="7">
        <f t="shared" si="54"/>
        <v>154285.8667466495</v>
      </c>
      <c r="R232" s="7">
        <f t="shared" si="52"/>
        <v>119821.69574783389</v>
      </c>
      <c r="S232" s="7">
        <f t="shared" si="65"/>
        <v>26562117.142044891</v>
      </c>
      <c r="T232" s="2">
        <f t="shared" si="51"/>
        <v>1.5500000000000002E-2</v>
      </c>
      <c r="V232" s="7">
        <f>SUM($Q$20:Q232)+$P$14</f>
        <v>32002363.298524249</v>
      </c>
      <c r="W232" s="7">
        <f t="shared" si="55"/>
        <v>-1270321.0755288117</v>
      </c>
    </row>
    <row r="233" spans="1:23" x14ac:dyDescent="0.5">
      <c r="A233" s="1">
        <v>214</v>
      </c>
      <c r="B233" s="3">
        <f t="shared" si="61"/>
        <v>51074</v>
      </c>
      <c r="C233" s="7">
        <f t="shared" si="62"/>
        <v>27550013.396540411</v>
      </c>
      <c r="D233" s="2">
        <f t="shared" si="56"/>
        <v>1.4583333333333334E-3</v>
      </c>
      <c r="E233" s="7">
        <f t="shared" si="57"/>
        <v>40177.102869954768</v>
      </c>
      <c r="F233" s="7">
        <f t="shared" si="53"/>
        <v>154285.8667466495</v>
      </c>
      <c r="G233" s="7">
        <f t="shared" si="58"/>
        <v>114108.76387669472</v>
      </c>
      <c r="H233" s="7">
        <f t="shared" si="63"/>
        <v>27435904.632663716</v>
      </c>
      <c r="I233" s="2">
        <f t="shared" si="50"/>
        <v>1.7500000000000002E-2</v>
      </c>
      <c r="K233" s="7">
        <f>SUM($F$20:F233)</f>
        <v>30886328.089742087</v>
      </c>
      <c r="L233" s="1">
        <v>214</v>
      </c>
      <c r="M233" s="3">
        <f t="shared" si="64"/>
        <v>51074</v>
      </c>
      <c r="N233" s="7">
        <f t="shared" si="66"/>
        <v>26562117.142044891</v>
      </c>
      <c r="O233" s="2">
        <f t="shared" si="59"/>
        <v>1.2916666666666669E-3</v>
      </c>
      <c r="P233" s="7">
        <f t="shared" si="60"/>
        <v>34309.401308474655</v>
      </c>
      <c r="Q233" s="7">
        <f t="shared" si="54"/>
        <v>154285.8667466495</v>
      </c>
      <c r="R233" s="7">
        <f t="shared" si="52"/>
        <v>119976.46543817484</v>
      </c>
      <c r="S233" s="7">
        <f t="shared" si="65"/>
        <v>26442140.676606715</v>
      </c>
      <c r="T233" s="2">
        <f t="shared" si="51"/>
        <v>1.5500000000000002E-2</v>
      </c>
      <c r="V233" s="7">
        <f>SUM($Q$20:Q233)+$P$14</f>
        <v>32156649.165270898</v>
      </c>
      <c r="W233" s="7">
        <f t="shared" si="55"/>
        <v>-1270321.0755288117</v>
      </c>
    </row>
    <row r="234" spans="1:23" x14ac:dyDescent="0.5">
      <c r="A234" s="1">
        <v>215</v>
      </c>
      <c r="B234" s="3">
        <f t="shared" si="61"/>
        <v>51104</v>
      </c>
      <c r="C234" s="7">
        <f t="shared" si="62"/>
        <v>27435904.632663716</v>
      </c>
      <c r="D234" s="2">
        <f t="shared" si="56"/>
        <v>1.4583333333333334E-3</v>
      </c>
      <c r="E234" s="7">
        <f t="shared" si="57"/>
        <v>40010.694255967923</v>
      </c>
      <c r="F234" s="7">
        <f t="shared" si="53"/>
        <v>154285.8667466495</v>
      </c>
      <c r="G234" s="7">
        <f t="shared" si="58"/>
        <v>114275.17249068158</v>
      </c>
      <c r="H234" s="7">
        <f t="shared" si="63"/>
        <v>27321629.460173033</v>
      </c>
      <c r="I234" s="2">
        <f t="shared" si="50"/>
        <v>1.7500000000000002E-2</v>
      </c>
      <c r="K234" s="7">
        <f>SUM($F$20:F234)</f>
        <v>31040613.956488736</v>
      </c>
      <c r="L234" s="1">
        <v>215</v>
      </c>
      <c r="M234" s="3">
        <f t="shared" si="64"/>
        <v>51104</v>
      </c>
      <c r="N234" s="7">
        <f t="shared" si="66"/>
        <v>26442140.676606715</v>
      </c>
      <c r="O234" s="2">
        <f t="shared" si="59"/>
        <v>1.2916666666666669E-3</v>
      </c>
      <c r="P234" s="7">
        <f t="shared" si="60"/>
        <v>34154.431707283678</v>
      </c>
      <c r="Q234" s="7">
        <f t="shared" si="54"/>
        <v>154285.8667466495</v>
      </c>
      <c r="R234" s="7">
        <f t="shared" si="52"/>
        <v>120131.43503936581</v>
      </c>
      <c r="S234" s="7">
        <f t="shared" si="65"/>
        <v>26322009.241567347</v>
      </c>
      <c r="T234" s="2">
        <f t="shared" si="51"/>
        <v>1.5500000000000002E-2</v>
      </c>
      <c r="V234" s="7">
        <f>SUM($Q$20:Q234)+$P$14</f>
        <v>32310935.032017548</v>
      </c>
      <c r="W234" s="7">
        <f t="shared" si="55"/>
        <v>-1270321.0755288117</v>
      </c>
    </row>
    <row r="235" spans="1:23" x14ac:dyDescent="0.5">
      <c r="A235" s="1">
        <v>216</v>
      </c>
      <c r="B235" s="3">
        <f t="shared" si="61"/>
        <v>51135</v>
      </c>
      <c r="C235" s="7">
        <f t="shared" si="62"/>
        <v>27321629.460173033</v>
      </c>
      <c r="D235" s="2">
        <f t="shared" si="56"/>
        <v>1.4583333333333334E-3</v>
      </c>
      <c r="E235" s="7">
        <f t="shared" si="57"/>
        <v>39844.042962752341</v>
      </c>
      <c r="F235" s="7">
        <f t="shared" si="53"/>
        <v>154285.8667466495</v>
      </c>
      <c r="G235" s="7">
        <f t="shared" si="58"/>
        <v>114441.82378389715</v>
      </c>
      <c r="H235" s="7">
        <f t="shared" si="63"/>
        <v>27207187.636389136</v>
      </c>
      <c r="I235" s="2">
        <f t="shared" si="50"/>
        <v>1.7500000000000002E-2</v>
      </c>
      <c r="K235" s="7">
        <f>SUM($F$20:F235)</f>
        <v>31194899.823235385</v>
      </c>
      <c r="L235" s="1">
        <v>216</v>
      </c>
      <c r="M235" s="3">
        <f t="shared" si="64"/>
        <v>51135</v>
      </c>
      <c r="N235" s="7">
        <f t="shared" si="66"/>
        <v>26322009.241567347</v>
      </c>
      <c r="O235" s="2">
        <f t="shared" si="59"/>
        <v>1.2916666666666669E-3</v>
      </c>
      <c r="P235" s="7">
        <f t="shared" si="60"/>
        <v>33999.261937024494</v>
      </c>
      <c r="Q235" s="7">
        <f t="shared" si="54"/>
        <v>154285.8667466495</v>
      </c>
      <c r="R235" s="7">
        <f t="shared" si="52"/>
        <v>120286.604809625</v>
      </c>
      <c r="S235" s="7">
        <f t="shared" si="65"/>
        <v>26201722.636757724</v>
      </c>
      <c r="T235" s="2">
        <f t="shared" si="51"/>
        <v>1.5500000000000002E-2</v>
      </c>
      <c r="V235" s="7">
        <f>SUM($Q$20:Q235)+$P$14</f>
        <v>32465220.898764197</v>
      </c>
      <c r="W235" s="7">
        <f t="shared" si="55"/>
        <v>-1270321.0755288117</v>
      </c>
    </row>
    <row r="236" spans="1:23" x14ac:dyDescent="0.5">
      <c r="A236" s="1">
        <v>217</v>
      </c>
      <c r="B236" s="3">
        <f t="shared" si="61"/>
        <v>51166</v>
      </c>
      <c r="C236" s="7">
        <f t="shared" si="62"/>
        <v>27207187.636389136</v>
      </c>
      <c r="D236" s="2">
        <f t="shared" si="56"/>
        <v>1.4583333333333334E-3</v>
      </c>
      <c r="E236" s="7">
        <f t="shared" si="57"/>
        <v>39677.148636400823</v>
      </c>
      <c r="F236" s="7">
        <f t="shared" si="53"/>
        <v>154285.8667466495</v>
      </c>
      <c r="G236" s="7">
        <f t="shared" si="58"/>
        <v>114608.71811024868</v>
      </c>
      <c r="H236" s="7">
        <f t="shared" si="63"/>
        <v>27092578.918278888</v>
      </c>
      <c r="I236" s="2">
        <f t="shared" si="50"/>
        <v>1.7500000000000002E-2</v>
      </c>
      <c r="K236" s="7">
        <f>SUM($F$20:F236)</f>
        <v>31349185.689982034</v>
      </c>
      <c r="L236" s="1">
        <v>217</v>
      </c>
      <c r="M236" s="3">
        <f t="shared" si="64"/>
        <v>51166</v>
      </c>
      <c r="N236" s="7">
        <f t="shared" si="66"/>
        <v>26201722.636757724</v>
      </c>
      <c r="O236" s="2">
        <f t="shared" si="59"/>
        <v>1.2916666666666669E-3</v>
      </c>
      <c r="P236" s="7">
        <f t="shared" si="60"/>
        <v>33843.891739145402</v>
      </c>
      <c r="Q236" s="7">
        <f t="shared" si="54"/>
        <v>154285.8667466495</v>
      </c>
      <c r="R236" s="7">
        <f t="shared" si="52"/>
        <v>120441.97500750409</v>
      </c>
      <c r="S236" s="7">
        <f t="shared" si="65"/>
        <v>26081280.66175022</v>
      </c>
      <c r="T236" s="2">
        <f t="shared" si="51"/>
        <v>1.5500000000000002E-2</v>
      </c>
      <c r="V236" s="7">
        <f>SUM($Q$20:Q236)+$P$14</f>
        <v>32619506.765510846</v>
      </c>
      <c r="W236" s="7">
        <f t="shared" si="55"/>
        <v>-1270321.0755288117</v>
      </c>
    </row>
    <row r="237" spans="1:23" x14ac:dyDescent="0.5">
      <c r="A237" s="1">
        <v>218</v>
      </c>
      <c r="B237" s="3">
        <f t="shared" si="61"/>
        <v>51195</v>
      </c>
      <c r="C237" s="7">
        <f t="shared" si="62"/>
        <v>27092578.918278888</v>
      </c>
      <c r="D237" s="2">
        <f t="shared" si="56"/>
        <v>1.4583333333333334E-3</v>
      </c>
      <c r="E237" s="7">
        <f t="shared" si="57"/>
        <v>39510.010922490044</v>
      </c>
      <c r="F237" s="7">
        <f t="shared" si="53"/>
        <v>154285.8667466495</v>
      </c>
      <c r="G237" s="7">
        <f t="shared" si="58"/>
        <v>114775.85582415946</v>
      </c>
      <c r="H237" s="7">
        <f t="shared" si="63"/>
        <v>26977803.06245473</v>
      </c>
      <c r="I237" s="2">
        <f t="shared" si="50"/>
        <v>1.7500000000000002E-2</v>
      </c>
      <c r="K237" s="7">
        <f>SUM($F$20:F237)</f>
        <v>31503471.556728683</v>
      </c>
      <c r="L237" s="1">
        <v>218</v>
      </c>
      <c r="M237" s="3">
        <f t="shared" si="64"/>
        <v>51195</v>
      </c>
      <c r="N237" s="7">
        <f t="shared" si="66"/>
        <v>26081280.66175022</v>
      </c>
      <c r="O237" s="2">
        <f t="shared" si="59"/>
        <v>1.2916666666666669E-3</v>
      </c>
      <c r="P237" s="7">
        <f t="shared" si="60"/>
        <v>33688.320854760706</v>
      </c>
      <c r="Q237" s="7">
        <f t="shared" si="54"/>
        <v>154285.8667466495</v>
      </c>
      <c r="R237" s="7">
        <f t="shared" si="52"/>
        <v>120597.54589188879</v>
      </c>
      <c r="S237" s="7">
        <f t="shared" si="65"/>
        <v>25960683.115858331</v>
      </c>
      <c r="T237" s="2">
        <f t="shared" si="51"/>
        <v>1.5500000000000002E-2</v>
      </c>
      <c r="V237" s="7">
        <f>SUM($Q$20:Q237)+$P$14</f>
        <v>32773792.632257495</v>
      </c>
      <c r="W237" s="7">
        <f t="shared" si="55"/>
        <v>-1270321.0755288117</v>
      </c>
    </row>
    <row r="238" spans="1:23" x14ac:dyDescent="0.5">
      <c r="A238" s="1">
        <v>219</v>
      </c>
      <c r="B238" s="3">
        <f t="shared" si="61"/>
        <v>51226</v>
      </c>
      <c r="C238" s="7">
        <f t="shared" si="62"/>
        <v>26977803.06245473</v>
      </c>
      <c r="D238" s="2">
        <f t="shared" si="56"/>
        <v>1.4583333333333334E-3</v>
      </c>
      <c r="E238" s="7">
        <f t="shared" si="57"/>
        <v>39342.629466079816</v>
      </c>
      <c r="F238" s="7">
        <f t="shared" si="53"/>
        <v>154285.8667466495</v>
      </c>
      <c r="G238" s="7">
        <f t="shared" si="58"/>
        <v>114943.23728056968</v>
      </c>
      <c r="H238" s="7">
        <f t="shared" si="63"/>
        <v>26862859.82517416</v>
      </c>
      <c r="I238" s="2">
        <f t="shared" si="50"/>
        <v>1.7500000000000002E-2</v>
      </c>
      <c r="K238" s="7">
        <f>SUM($F$20:F238)</f>
        <v>31657757.423475333</v>
      </c>
      <c r="L238" s="1">
        <v>219</v>
      </c>
      <c r="M238" s="3">
        <f t="shared" si="64"/>
        <v>51226</v>
      </c>
      <c r="N238" s="7">
        <f t="shared" si="66"/>
        <v>25960683.115858331</v>
      </c>
      <c r="O238" s="2">
        <f t="shared" si="59"/>
        <v>1.2916666666666669E-3</v>
      </c>
      <c r="P238" s="7">
        <f t="shared" si="60"/>
        <v>33532.549024650347</v>
      </c>
      <c r="Q238" s="7">
        <f t="shared" si="54"/>
        <v>154285.8667466495</v>
      </c>
      <c r="R238" s="7">
        <f t="shared" si="52"/>
        <v>120753.31772199915</v>
      </c>
      <c r="S238" s="7">
        <f t="shared" si="65"/>
        <v>25839929.798136331</v>
      </c>
      <c r="T238" s="2">
        <f t="shared" si="51"/>
        <v>1.5500000000000002E-2</v>
      </c>
      <c r="V238" s="7">
        <f>SUM($Q$20:Q238)+$P$14</f>
        <v>32928078.499004144</v>
      </c>
      <c r="W238" s="7">
        <f t="shared" si="55"/>
        <v>-1270321.0755288117</v>
      </c>
    </row>
    <row r="239" spans="1:23" x14ac:dyDescent="0.5">
      <c r="A239" s="1">
        <v>220</v>
      </c>
      <c r="B239" s="3">
        <f t="shared" si="61"/>
        <v>51256</v>
      </c>
      <c r="C239" s="7">
        <f t="shared" si="62"/>
        <v>26862859.82517416</v>
      </c>
      <c r="D239" s="2">
        <f t="shared" si="56"/>
        <v>1.4583333333333334E-3</v>
      </c>
      <c r="E239" s="7">
        <f t="shared" si="57"/>
        <v>39175.003911712316</v>
      </c>
      <c r="F239" s="7">
        <f t="shared" si="53"/>
        <v>154285.8667466495</v>
      </c>
      <c r="G239" s="7">
        <f t="shared" si="58"/>
        <v>115110.86283493717</v>
      </c>
      <c r="H239" s="7">
        <f t="shared" si="63"/>
        <v>26747748.962339222</v>
      </c>
      <c r="I239" s="2">
        <f t="shared" si="50"/>
        <v>1.7500000000000002E-2</v>
      </c>
      <c r="K239" s="7">
        <f>SUM($F$20:F239)</f>
        <v>31812043.290221982</v>
      </c>
      <c r="L239" s="1">
        <v>220</v>
      </c>
      <c r="M239" s="3">
        <f t="shared" si="64"/>
        <v>51256</v>
      </c>
      <c r="N239" s="7">
        <f t="shared" si="66"/>
        <v>25839929.798136331</v>
      </c>
      <c r="O239" s="2">
        <f t="shared" si="59"/>
        <v>1.2916666666666669E-3</v>
      </c>
      <c r="P239" s="7">
        <f t="shared" si="60"/>
        <v>33376.575989259436</v>
      </c>
      <c r="Q239" s="7">
        <f t="shared" si="54"/>
        <v>154285.8667466495</v>
      </c>
      <c r="R239" s="7">
        <f t="shared" si="52"/>
        <v>120909.29075739006</v>
      </c>
      <c r="S239" s="7">
        <f t="shared" si="65"/>
        <v>25719020.50737894</v>
      </c>
      <c r="T239" s="2">
        <f t="shared" si="51"/>
        <v>1.5500000000000002E-2</v>
      </c>
      <c r="V239" s="7">
        <f>SUM($Q$20:Q239)+$P$14</f>
        <v>33082364.365750793</v>
      </c>
      <c r="W239" s="7">
        <f t="shared" si="55"/>
        <v>-1270321.0755288117</v>
      </c>
    </row>
    <row r="240" spans="1:23" x14ac:dyDescent="0.5">
      <c r="A240" s="1">
        <v>221</v>
      </c>
      <c r="B240" s="3">
        <f t="shared" si="61"/>
        <v>51287</v>
      </c>
      <c r="C240" s="7">
        <f t="shared" si="62"/>
        <v>26747748.962339222</v>
      </c>
      <c r="D240" s="2">
        <f t="shared" si="56"/>
        <v>1.4583333333333334E-3</v>
      </c>
      <c r="E240" s="7">
        <f t="shared" si="57"/>
        <v>39007.13390341137</v>
      </c>
      <c r="F240" s="7">
        <f t="shared" si="53"/>
        <v>154285.8667466495</v>
      </c>
      <c r="G240" s="7">
        <f t="shared" si="58"/>
        <v>115278.73284323813</v>
      </c>
      <c r="H240" s="7">
        <f t="shared" si="63"/>
        <v>26632470.229495984</v>
      </c>
      <c r="I240" s="2">
        <f t="shared" si="50"/>
        <v>1.7500000000000002E-2</v>
      </c>
      <c r="K240" s="7">
        <f>SUM($F$20:F240)</f>
        <v>31966329.156968631</v>
      </c>
      <c r="L240" s="1">
        <v>221</v>
      </c>
      <c r="M240" s="3">
        <f t="shared" si="64"/>
        <v>51287</v>
      </c>
      <c r="N240" s="7">
        <f t="shared" si="66"/>
        <v>25719020.50737894</v>
      </c>
      <c r="O240" s="2">
        <f t="shared" si="59"/>
        <v>1.2916666666666669E-3</v>
      </c>
      <c r="P240" s="7">
        <f t="shared" si="60"/>
        <v>33220.401488697804</v>
      </c>
      <c r="Q240" s="7">
        <f t="shared" si="54"/>
        <v>154285.8667466495</v>
      </c>
      <c r="R240" s="7">
        <f t="shared" si="52"/>
        <v>121065.4652579517</v>
      </c>
      <c r="S240" s="7">
        <f t="shared" si="65"/>
        <v>25597955.042120989</v>
      </c>
      <c r="T240" s="2">
        <f t="shared" si="51"/>
        <v>1.5500000000000002E-2</v>
      </c>
      <c r="V240" s="7">
        <f>SUM($Q$20:Q240)+$P$14</f>
        <v>33236650.232497443</v>
      </c>
      <c r="W240" s="7">
        <f t="shared" si="55"/>
        <v>-1270321.0755288117</v>
      </c>
    </row>
    <row r="241" spans="1:23" x14ac:dyDescent="0.5">
      <c r="A241" s="1">
        <v>222</v>
      </c>
      <c r="B241" s="3">
        <f t="shared" si="61"/>
        <v>51317</v>
      </c>
      <c r="C241" s="7">
        <f t="shared" si="62"/>
        <v>26632470.229495984</v>
      </c>
      <c r="D241" s="2">
        <f t="shared" si="56"/>
        <v>1.4583333333333334E-3</v>
      </c>
      <c r="E241" s="7">
        <f t="shared" si="57"/>
        <v>38839.019084681648</v>
      </c>
      <c r="F241" s="7">
        <f t="shared" si="53"/>
        <v>154285.8667466495</v>
      </c>
      <c r="G241" s="7">
        <f t="shared" si="58"/>
        <v>115446.84766196785</v>
      </c>
      <c r="H241" s="7">
        <f t="shared" si="63"/>
        <v>26517023.381834015</v>
      </c>
      <c r="I241" s="2">
        <f t="shared" si="50"/>
        <v>1.7500000000000002E-2</v>
      </c>
      <c r="K241" s="7">
        <f>SUM($F$20:F241)</f>
        <v>32120615.02371528</v>
      </c>
      <c r="L241" s="1">
        <v>222</v>
      </c>
      <c r="M241" s="3">
        <f t="shared" si="64"/>
        <v>51317</v>
      </c>
      <c r="N241" s="7">
        <f t="shared" si="66"/>
        <v>25597955.042120989</v>
      </c>
      <c r="O241" s="2">
        <f t="shared" si="59"/>
        <v>1.2916666666666669E-3</v>
      </c>
      <c r="P241" s="7">
        <f t="shared" si="60"/>
        <v>33064.025262739618</v>
      </c>
      <c r="Q241" s="7">
        <f t="shared" si="54"/>
        <v>154285.8667466495</v>
      </c>
      <c r="R241" s="7">
        <f t="shared" si="52"/>
        <v>121221.84148390987</v>
      </c>
      <c r="S241" s="7">
        <f t="shared" si="65"/>
        <v>25476733.20063708</v>
      </c>
      <c r="T241" s="2">
        <f t="shared" si="51"/>
        <v>1.5500000000000002E-2</v>
      </c>
      <c r="V241" s="7">
        <f>SUM($Q$20:Q241)+$P$14</f>
        <v>33390936.099244092</v>
      </c>
      <c r="W241" s="7">
        <f t="shared" si="55"/>
        <v>-1270321.0755288117</v>
      </c>
    </row>
    <row r="242" spans="1:23" x14ac:dyDescent="0.5">
      <c r="A242" s="1">
        <v>223</v>
      </c>
      <c r="B242" s="3">
        <f t="shared" si="61"/>
        <v>51348</v>
      </c>
      <c r="C242" s="7">
        <f t="shared" si="62"/>
        <v>26517023.381834015</v>
      </c>
      <c r="D242" s="2">
        <f t="shared" si="56"/>
        <v>1.4583333333333334E-3</v>
      </c>
      <c r="E242" s="7">
        <f t="shared" si="57"/>
        <v>38670.659098507938</v>
      </c>
      <c r="F242" s="7">
        <f t="shared" si="53"/>
        <v>154285.8667466495</v>
      </c>
      <c r="G242" s="7">
        <f t="shared" si="58"/>
        <v>115615.20764814156</v>
      </c>
      <c r="H242" s="7">
        <f t="shared" si="63"/>
        <v>26401408.174185872</v>
      </c>
      <c r="I242" s="2">
        <f t="shared" si="50"/>
        <v>1.7500000000000002E-2</v>
      </c>
      <c r="K242" s="7">
        <f>SUM($F$20:F242)</f>
        <v>32274900.890461929</v>
      </c>
      <c r="L242" s="1">
        <v>223</v>
      </c>
      <c r="M242" s="3">
        <f t="shared" si="64"/>
        <v>51348</v>
      </c>
      <c r="N242" s="7">
        <f t="shared" si="66"/>
        <v>25476733.20063708</v>
      </c>
      <c r="O242" s="2">
        <f t="shared" si="59"/>
        <v>1.2916666666666669E-3</v>
      </c>
      <c r="P242" s="7">
        <f t="shared" si="60"/>
        <v>32907.447050822899</v>
      </c>
      <c r="Q242" s="7">
        <f t="shared" si="54"/>
        <v>154285.8667466495</v>
      </c>
      <c r="R242" s="7">
        <f t="shared" si="52"/>
        <v>121378.4196958266</v>
      </c>
      <c r="S242" s="7">
        <f t="shared" si="65"/>
        <v>25355354.780941252</v>
      </c>
      <c r="T242" s="2">
        <f t="shared" si="51"/>
        <v>1.5500000000000002E-2</v>
      </c>
      <c r="V242" s="7">
        <f>SUM($Q$20:Q242)+$P$14</f>
        <v>33545221.965990741</v>
      </c>
      <c r="W242" s="7">
        <f t="shared" si="55"/>
        <v>-1270321.0755288117</v>
      </c>
    </row>
    <row r="243" spans="1:23" x14ac:dyDescent="0.5">
      <c r="A243" s="1">
        <v>224</v>
      </c>
      <c r="B243" s="3">
        <f t="shared" si="61"/>
        <v>51379</v>
      </c>
      <c r="C243" s="7">
        <f t="shared" si="62"/>
        <v>26401408.174185872</v>
      </c>
      <c r="D243" s="2">
        <f t="shared" si="56"/>
        <v>1.4583333333333334E-3</v>
      </c>
      <c r="E243" s="7">
        <f t="shared" si="57"/>
        <v>38502.053587354399</v>
      </c>
      <c r="F243" s="7">
        <f t="shared" si="53"/>
        <v>154285.8667466495</v>
      </c>
      <c r="G243" s="7">
        <f t="shared" si="58"/>
        <v>115783.8131592951</v>
      </c>
      <c r="H243" s="7">
        <f t="shared" si="63"/>
        <v>26285624.361026578</v>
      </c>
      <c r="I243" s="2">
        <f t="shared" si="50"/>
        <v>1.7500000000000002E-2</v>
      </c>
      <c r="K243" s="7">
        <f>SUM($F$20:F243)</f>
        <v>32429186.757208578</v>
      </c>
      <c r="L243" s="1">
        <v>224</v>
      </c>
      <c r="M243" s="3">
        <f t="shared" si="64"/>
        <v>51379</v>
      </c>
      <c r="N243" s="7">
        <f t="shared" si="66"/>
        <v>25355354.780941252</v>
      </c>
      <c r="O243" s="2">
        <f t="shared" si="59"/>
        <v>1.2916666666666669E-3</v>
      </c>
      <c r="P243" s="7">
        <f t="shared" si="60"/>
        <v>32750.666592049121</v>
      </c>
      <c r="Q243" s="7">
        <f t="shared" si="54"/>
        <v>154285.8667466495</v>
      </c>
      <c r="R243" s="7">
        <f t="shared" si="52"/>
        <v>121535.20015460037</v>
      </c>
      <c r="S243" s="7">
        <f t="shared" si="65"/>
        <v>25233819.580786653</v>
      </c>
      <c r="T243" s="2">
        <f t="shared" si="51"/>
        <v>1.5500000000000002E-2</v>
      </c>
      <c r="V243" s="7">
        <f>SUM($Q$20:Q243)+$P$14</f>
        <v>33699507.832737394</v>
      </c>
      <c r="W243" s="7">
        <f t="shared" si="55"/>
        <v>-1270321.0755288154</v>
      </c>
    </row>
    <row r="244" spans="1:23" x14ac:dyDescent="0.5">
      <c r="A244" s="1">
        <v>225</v>
      </c>
      <c r="B244" s="3">
        <f t="shared" si="61"/>
        <v>51409</v>
      </c>
      <c r="C244" s="7">
        <f t="shared" si="62"/>
        <v>26285624.361026578</v>
      </c>
      <c r="D244" s="2">
        <f t="shared" si="56"/>
        <v>1.4583333333333334E-3</v>
      </c>
      <c r="E244" s="7">
        <f t="shared" si="57"/>
        <v>38333.202193163757</v>
      </c>
      <c r="F244" s="7">
        <f t="shared" si="53"/>
        <v>154285.8667466495</v>
      </c>
      <c r="G244" s="7">
        <f t="shared" si="58"/>
        <v>115952.66455348574</v>
      </c>
      <c r="H244" s="7">
        <f t="shared" si="63"/>
        <v>26169671.696473092</v>
      </c>
      <c r="I244" s="2">
        <f t="shared" si="50"/>
        <v>1.7500000000000002E-2</v>
      </c>
      <c r="K244" s="7">
        <f>SUM($F$20:F244)</f>
        <v>32583472.623955227</v>
      </c>
      <c r="L244" s="1">
        <v>225</v>
      </c>
      <c r="M244" s="3">
        <f t="shared" si="64"/>
        <v>51409</v>
      </c>
      <c r="N244" s="7">
        <f t="shared" si="66"/>
        <v>25233819.580786653</v>
      </c>
      <c r="O244" s="2">
        <f t="shared" si="59"/>
        <v>1.2916666666666669E-3</v>
      </c>
      <c r="P244" s="7">
        <f t="shared" si="60"/>
        <v>32593.683625182766</v>
      </c>
      <c r="Q244" s="7">
        <f t="shared" si="54"/>
        <v>154285.8667466495</v>
      </c>
      <c r="R244" s="7">
        <f t="shared" si="52"/>
        <v>121692.18312146673</v>
      </c>
      <c r="S244" s="7">
        <f t="shared" si="65"/>
        <v>25112127.397665188</v>
      </c>
      <c r="T244" s="2">
        <f t="shared" si="51"/>
        <v>1.5500000000000002E-2</v>
      </c>
      <c r="V244" s="7">
        <f>SUM($Q$20:Q244)+$P$14</f>
        <v>33853793.699484043</v>
      </c>
      <c r="W244" s="7">
        <f t="shared" si="55"/>
        <v>-1270321.0755288154</v>
      </c>
    </row>
    <row r="245" spans="1:23" x14ac:dyDescent="0.5">
      <c r="A245" s="1">
        <v>226</v>
      </c>
      <c r="B245" s="3">
        <f t="shared" si="61"/>
        <v>51440</v>
      </c>
      <c r="C245" s="7">
        <f t="shared" si="62"/>
        <v>26169671.696473092</v>
      </c>
      <c r="D245" s="2">
        <f t="shared" si="56"/>
        <v>1.4583333333333334E-3</v>
      </c>
      <c r="E245" s="7">
        <f t="shared" si="57"/>
        <v>38164.104557356593</v>
      </c>
      <c r="F245" s="7">
        <f t="shared" si="53"/>
        <v>154285.8667466495</v>
      </c>
      <c r="G245" s="7">
        <f t="shared" si="58"/>
        <v>116121.7621892929</v>
      </c>
      <c r="H245" s="7">
        <f t="shared" si="63"/>
        <v>26053549.9342838</v>
      </c>
      <c r="I245" s="2">
        <f t="shared" si="50"/>
        <v>1.7500000000000002E-2</v>
      </c>
      <c r="K245" s="7">
        <f>SUM($F$20:F245)</f>
        <v>32737758.490701877</v>
      </c>
      <c r="L245" s="1">
        <v>226</v>
      </c>
      <c r="M245" s="3">
        <f t="shared" si="64"/>
        <v>51440</v>
      </c>
      <c r="N245" s="7">
        <f t="shared" si="66"/>
        <v>25112127.397665188</v>
      </c>
      <c r="O245" s="2">
        <f t="shared" si="59"/>
        <v>1.2916666666666669E-3</v>
      </c>
      <c r="P245" s="7">
        <f t="shared" si="60"/>
        <v>32436.497888650872</v>
      </c>
      <c r="Q245" s="7">
        <f t="shared" si="54"/>
        <v>154285.8667466495</v>
      </c>
      <c r="R245" s="7">
        <f t="shared" si="52"/>
        <v>121849.36885799862</v>
      </c>
      <c r="S245" s="7">
        <f t="shared" si="65"/>
        <v>24990278.028807189</v>
      </c>
      <c r="T245" s="2">
        <f t="shared" si="51"/>
        <v>1.5500000000000002E-2</v>
      </c>
      <c r="V245" s="7">
        <f>SUM($Q$20:Q245)+$P$14</f>
        <v>34008079.566230692</v>
      </c>
      <c r="W245" s="7">
        <f t="shared" si="55"/>
        <v>-1270321.0755288154</v>
      </c>
    </row>
    <row r="246" spans="1:23" x14ac:dyDescent="0.5">
      <c r="A246" s="1">
        <v>227</v>
      </c>
      <c r="B246" s="3">
        <f t="shared" si="61"/>
        <v>51470</v>
      </c>
      <c r="C246" s="7">
        <f t="shared" si="62"/>
        <v>26053549.9342838</v>
      </c>
      <c r="D246" s="2">
        <f t="shared" si="56"/>
        <v>1.4583333333333334E-3</v>
      </c>
      <c r="E246" s="7">
        <f t="shared" si="57"/>
        <v>37994.760320830545</v>
      </c>
      <c r="F246" s="7">
        <f t="shared" si="53"/>
        <v>154285.8667466495</v>
      </c>
      <c r="G246" s="7">
        <f t="shared" si="58"/>
        <v>116291.10642581896</v>
      </c>
      <c r="H246" s="7">
        <f t="shared" si="63"/>
        <v>25937258.827857982</v>
      </c>
      <c r="I246" s="2">
        <f t="shared" si="50"/>
        <v>1.7500000000000002E-2</v>
      </c>
      <c r="K246" s="7">
        <f>SUM($F$20:F246)</f>
        <v>32892044.357448526</v>
      </c>
      <c r="L246" s="1">
        <v>227</v>
      </c>
      <c r="M246" s="3">
        <f t="shared" si="64"/>
        <v>51470</v>
      </c>
      <c r="N246" s="7">
        <f t="shared" si="66"/>
        <v>24990278.028807189</v>
      </c>
      <c r="O246" s="2">
        <f t="shared" si="59"/>
        <v>1.2916666666666669E-3</v>
      </c>
      <c r="P246" s="7">
        <f t="shared" si="60"/>
        <v>32279.109120542624</v>
      </c>
      <c r="Q246" s="7">
        <f t="shared" si="54"/>
        <v>154285.8667466495</v>
      </c>
      <c r="R246" s="7">
        <f t="shared" si="52"/>
        <v>122006.75762610688</v>
      </c>
      <c r="S246" s="7">
        <f t="shared" si="65"/>
        <v>24868271.271181084</v>
      </c>
      <c r="T246" s="2">
        <f t="shared" si="51"/>
        <v>1.5500000000000002E-2</v>
      </c>
      <c r="V246" s="7">
        <f>SUM($Q$20:Q246)+$P$14</f>
        <v>34162365.432977341</v>
      </c>
      <c r="W246" s="7">
        <f t="shared" si="55"/>
        <v>-1270321.0755288154</v>
      </c>
    </row>
    <row r="247" spans="1:23" x14ac:dyDescent="0.5">
      <c r="A247" s="1">
        <v>228</v>
      </c>
      <c r="B247" s="3">
        <f t="shared" si="61"/>
        <v>51501</v>
      </c>
      <c r="C247" s="7">
        <f t="shared" si="62"/>
        <v>25937258.827857982</v>
      </c>
      <c r="D247" s="2">
        <f t="shared" si="56"/>
        <v>1.4583333333333334E-3</v>
      </c>
      <c r="E247" s="7">
        <f t="shared" si="57"/>
        <v>37825.16912395956</v>
      </c>
      <c r="F247" s="7">
        <f t="shared" si="53"/>
        <v>154285.8667466495</v>
      </c>
      <c r="G247" s="7">
        <f t="shared" si="58"/>
        <v>116460.69762268994</v>
      </c>
      <c r="H247" s="7">
        <f t="shared" si="63"/>
        <v>25820798.130235292</v>
      </c>
      <c r="I247" s="2">
        <f t="shared" si="50"/>
        <v>1.7500000000000002E-2</v>
      </c>
      <c r="K247" s="7">
        <f>SUM($F$20:F247)</f>
        <v>33046330.224195175</v>
      </c>
      <c r="L247" s="1">
        <v>228</v>
      </c>
      <c r="M247" s="3">
        <f t="shared" si="64"/>
        <v>51501</v>
      </c>
      <c r="N247" s="7">
        <f t="shared" si="66"/>
        <v>24868271.271181084</v>
      </c>
      <c r="O247" s="2">
        <f t="shared" si="59"/>
        <v>1.2916666666666669E-3</v>
      </c>
      <c r="P247" s="7">
        <f t="shared" si="60"/>
        <v>32121.517058608904</v>
      </c>
      <c r="Q247" s="7">
        <f t="shared" si="54"/>
        <v>154285.8667466495</v>
      </c>
      <c r="R247" s="7">
        <f t="shared" si="52"/>
        <v>122164.34968804059</v>
      </c>
      <c r="S247" s="7">
        <f t="shared" si="65"/>
        <v>24746106.921493042</v>
      </c>
      <c r="T247" s="2">
        <f t="shared" si="51"/>
        <v>1.5500000000000002E-2</v>
      </c>
      <c r="V247" s="7">
        <f>SUM($Q$20:Q247)+$P$14</f>
        <v>34316651.29972399</v>
      </c>
      <c r="W247" s="7">
        <f t="shared" si="55"/>
        <v>-1270321.0755288154</v>
      </c>
    </row>
    <row r="248" spans="1:23" x14ac:dyDescent="0.5">
      <c r="A248" s="1">
        <v>229</v>
      </c>
      <c r="B248" s="3">
        <f t="shared" si="61"/>
        <v>51532</v>
      </c>
      <c r="C248" s="7">
        <f t="shared" si="62"/>
        <v>25820798.130235292</v>
      </c>
      <c r="D248" s="2">
        <f t="shared" si="56"/>
        <v>1.4583333333333334E-3</v>
      </c>
      <c r="E248" s="7">
        <f t="shared" si="57"/>
        <v>37655.330606593139</v>
      </c>
      <c r="F248" s="7">
        <f t="shared" si="53"/>
        <v>154285.8667466495</v>
      </c>
      <c r="G248" s="7">
        <f t="shared" si="58"/>
        <v>116630.53614005636</v>
      </c>
      <c r="H248" s="7">
        <f t="shared" si="63"/>
        <v>25704167.594095234</v>
      </c>
      <c r="I248" s="2">
        <f t="shared" ref="I248:I311" si="67">I247</f>
        <v>1.7500000000000002E-2</v>
      </c>
      <c r="K248" s="7">
        <f>SUM($F$20:F248)</f>
        <v>33200616.090941824</v>
      </c>
      <c r="L248" s="1">
        <v>229</v>
      </c>
      <c r="M248" s="3">
        <f t="shared" si="64"/>
        <v>51532</v>
      </c>
      <c r="N248" s="7">
        <f t="shared" si="66"/>
        <v>24746106.921493042</v>
      </c>
      <c r="O248" s="2">
        <f t="shared" si="59"/>
        <v>1.2916666666666669E-3</v>
      </c>
      <c r="P248" s="7">
        <f t="shared" si="60"/>
        <v>31963.721440261852</v>
      </c>
      <c r="Q248" s="7">
        <f t="shared" si="54"/>
        <v>154285.8667466495</v>
      </c>
      <c r="R248" s="7">
        <f t="shared" si="52"/>
        <v>122322.14530638764</v>
      </c>
      <c r="S248" s="7">
        <f t="shared" si="65"/>
        <v>24623784.776186656</v>
      </c>
      <c r="T248" s="2">
        <f t="shared" ref="T248:T311" si="68">T247</f>
        <v>1.5500000000000002E-2</v>
      </c>
      <c r="V248" s="7">
        <f>SUM($Q$20:Q248)+$P$14</f>
        <v>34470937.166470639</v>
      </c>
      <c r="W248" s="7">
        <f t="shared" si="55"/>
        <v>-1270321.0755288154</v>
      </c>
    </row>
    <row r="249" spans="1:23" x14ac:dyDescent="0.5">
      <c r="A249" s="1">
        <v>230</v>
      </c>
      <c r="B249" s="3">
        <f t="shared" si="61"/>
        <v>51560</v>
      </c>
      <c r="C249" s="7">
        <f t="shared" si="62"/>
        <v>25704167.594095234</v>
      </c>
      <c r="D249" s="2">
        <f t="shared" si="56"/>
        <v>1.4583333333333334E-3</v>
      </c>
      <c r="E249" s="7">
        <f t="shared" si="57"/>
        <v>37485.244408055551</v>
      </c>
      <c r="F249" s="7">
        <f t="shared" si="53"/>
        <v>154285.8667466495</v>
      </c>
      <c r="G249" s="7">
        <f t="shared" si="58"/>
        <v>116800.62233859394</v>
      </c>
      <c r="H249" s="7">
        <f t="shared" si="63"/>
        <v>25587366.971756641</v>
      </c>
      <c r="I249" s="2">
        <f t="shared" si="67"/>
        <v>1.7500000000000002E-2</v>
      </c>
      <c r="K249" s="7">
        <f>SUM($F$20:F249)</f>
        <v>33354901.957688473</v>
      </c>
      <c r="L249" s="1">
        <v>230</v>
      </c>
      <c r="M249" s="3">
        <f t="shared" si="64"/>
        <v>51560</v>
      </c>
      <c r="N249" s="7">
        <f t="shared" si="66"/>
        <v>24623784.776186656</v>
      </c>
      <c r="O249" s="2">
        <f t="shared" si="59"/>
        <v>1.2916666666666669E-3</v>
      </c>
      <c r="P249" s="7">
        <f t="shared" si="60"/>
        <v>31805.722002574435</v>
      </c>
      <c r="Q249" s="7">
        <f t="shared" si="54"/>
        <v>154285.8667466495</v>
      </c>
      <c r="R249" s="7">
        <f t="shared" si="52"/>
        <v>122480.14474407506</v>
      </c>
      <c r="S249" s="7">
        <f t="shared" si="65"/>
        <v>24501304.63144258</v>
      </c>
      <c r="T249" s="2">
        <f t="shared" si="68"/>
        <v>1.5500000000000002E-2</v>
      </c>
      <c r="V249" s="7">
        <f>SUM($Q$20:Q249)+$P$14</f>
        <v>34625223.033217289</v>
      </c>
      <c r="W249" s="7">
        <f t="shared" si="55"/>
        <v>-1270321.0755288154</v>
      </c>
    </row>
    <row r="250" spans="1:23" x14ac:dyDescent="0.5">
      <c r="A250" s="1">
        <v>231</v>
      </c>
      <c r="B250" s="3">
        <f t="shared" si="61"/>
        <v>51591</v>
      </c>
      <c r="C250" s="7">
        <f t="shared" si="62"/>
        <v>25587366.971756641</v>
      </c>
      <c r="D250" s="2">
        <f t="shared" si="56"/>
        <v>1.4583333333333334E-3</v>
      </c>
      <c r="E250" s="7">
        <f t="shared" si="57"/>
        <v>37314.910167145106</v>
      </c>
      <c r="F250" s="7">
        <f t="shared" si="53"/>
        <v>154285.8667466495</v>
      </c>
      <c r="G250" s="7">
        <f t="shared" si="58"/>
        <v>116970.95657950439</v>
      </c>
      <c r="H250" s="7">
        <f t="shared" si="63"/>
        <v>25470396.015177138</v>
      </c>
      <c r="I250" s="2">
        <f t="shared" si="67"/>
        <v>1.7500000000000002E-2</v>
      </c>
      <c r="K250" s="7">
        <f>SUM($F$20:F250)</f>
        <v>33509187.824435122</v>
      </c>
      <c r="L250" s="1">
        <v>231</v>
      </c>
      <c r="M250" s="3">
        <f t="shared" si="64"/>
        <v>51591</v>
      </c>
      <c r="N250" s="7">
        <f t="shared" si="66"/>
        <v>24501304.63144258</v>
      </c>
      <c r="O250" s="2">
        <f t="shared" si="59"/>
        <v>1.2916666666666669E-3</v>
      </c>
      <c r="P250" s="7">
        <f t="shared" si="60"/>
        <v>31647.518482280004</v>
      </c>
      <c r="Q250" s="7">
        <f t="shared" si="54"/>
        <v>154285.8667466495</v>
      </c>
      <c r="R250" s="7">
        <f t="shared" si="52"/>
        <v>122638.34826436949</v>
      </c>
      <c r="S250" s="7">
        <f t="shared" si="65"/>
        <v>24378666.28317821</v>
      </c>
      <c r="T250" s="2">
        <f t="shared" si="68"/>
        <v>1.5500000000000002E-2</v>
      </c>
      <c r="V250" s="7">
        <f>SUM($Q$20:Q250)+$P$14</f>
        <v>34779508.899963938</v>
      </c>
      <c r="W250" s="7">
        <f t="shared" si="55"/>
        <v>-1270321.0755288154</v>
      </c>
    </row>
    <row r="251" spans="1:23" x14ac:dyDescent="0.5">
      <c r="A251" s="1">
        <v>232</v>
      </c>
      <c r="B251" s="3">
        <f t="shared" si="61"/>
        <v>51621</v>
      </c>
      <c r="C251" s="7">
        <f t="shared" si="62"/>
        <v>25470396.015177138</v>
      </c>
      <c r="D251" s="2">
        <f t="shared" si="56"/>
        <v>1.4583333333333334E-3</v>
      </c>
      <c r="E251" s="7">
        <f t="shared" si="57"/>
        <v>37144.327522133332</v>
      </c>
      <c r="F251" s="7">
        <f t="shared" si="53"/>
        <v>154285.8667466495</v>
      </c>
      <c r="G251" s="7">
        <f t="shared" si="58"/>
        <v>117141.53922451616</v>
      </c>
      <c r="H251" s="7">
        <f t="shared" si="63"/>
        <v>25353254.475952622</v>
      </c>
      <c r="I251" s="2">
        <f t="shared" si="67"/>
        <v>1.7500000000000002E-2</v>
      </c>
      <c r="K251" s="7">
        <f>SUM($F$20:F251)</f>
        <v>33663473.691181771</v>
      </c>
      <c r="L251" s="1">
        <v>232</v>
      </c>
      <c r="M251" s="3">
        <f t="shared" si="64"/>
        <v>51621</v>
      </c>
      <c r="N251" s="7">
        <f t="shared" si="66"/>
        <v>24378666.28317821</v>
      </c>
      <c r="O251" s="2">
        <f t="shared" si="59"/>
        <v>1.2916666666666669E-3</v>
      </c>
      <c r="P251" s="7">
        <f t="shared" si="60"/>
        <v>31489.11061577186</v>
      </c>
      <c r="Q251" s="7">
        <f t="shared" si="54"/>
        <v>154285.8667466495</v>
      </c>
      <c r="R251" s="7">
        <f t="shared" si="52"/>
        <v>122796.75613087763</v>
      </c>
      <c r="S251" s="7">
        <f t="shared" si="65"/>
        <v>24255869.527047332</v>
      </c>
      <c r="T251" s="2">
        <f t="shared" si="68"/>
        <v>1.5500000000000002E-2</v>
      </c>
      <c r="V251" s="7">
        <f>SUM($Q$20:Q251)+$P$14</f>
        <v>34933794.766710587</v>
      </c>
      <c r="W251" s="7">
        <f t="shared" si="55"/>
        <v>-1270321.0755288154</v>
      </c>
    </row>
    <row r="252" spans="1:23" x14ac:dyDescent="0.5">
      <c r="A252" s="1">
        <v>233</v>
      </c>
      <c r="B252" s="3">
        <f t="shared" si="61"/>
        <v>51652</v>
      </c>
      <c r="C252" s="7">
        <f t="shared" si="62"/>
        <v>25353254.475952622</v>
      </c>
      <c r="D252" s="2">
        <f t="shared" si="56"/>
        <v>1.4583333333333334E-3</v>
      </c>
      <c r="E252" s="7">
        <f t="shared" si="57"/>
        <v>36973.496110764245</v>
      </c>
      <c r="F252" s="7">
        <f t="shared" si="53"/>
        <v>154285.8667466495</v>
      </c>
      <c r="G252" s="7">
        <f t="shared" si="58"/>
        <v>117312.37063588525</v>
      </c>
      <c r="H252" s="7">
        <f t="shared" si="63"/>
        <v>25235942.105316736</v>
      </c>
      <c r="I252" s="2">
        <f t="shared" si="67"/>
        <v>1.7500000000000002E-2</v>
      </c>
      <c r="K252" s="7">
        <f>SUM($F$20:F252)</f>
        <v>33817759.557928421</v>
      </c>
      <c r="L252" s="1">
        <v>233</v>
      </c>
      <c r="M252" s="3">
        <f t="shared" si="64"/>
        <v>51652</v>
      </c>
      <c r="N252" s="7">
        <f t="shared" si="66"/>
        <v>24255869.527047332</v>
      </c>
      <c r="O252" s="2">
        <f t="shared" si="59"/>
        <v>1.2916666666666669E-3</v>
      </c>
      <c r="P252" s="7">
        <f t="shared" si="60"/>
        <v>31330.498139102809</v>
      </c>
      <c r="Q252" s="7">
        <f t="shared" si="54"/>
        <v>154285.8667466495</v>
      </c>
      <c r="R252" s="7">
        <f t="shared" si="52"/>
        <v>122955.36860754668</v>
      </c>
      <c r="S252" s="7">
        <f t="shared" si="65"/>
        <v>24132914.158439785</v>
      </c>
      <c r="T252" s="2">
        <f t="shared" si="68"/>
        <v>1.5500000000000002E-2</v>
      </c>
      <c r="V252" s="7">
        <f>SUM($Q$20:Q252)+$P$14</f>
        <v>35088080.633457236</v>
      </c>
      <c r="W252" s="7">
        <f t="shared" si="55"/>
        <v>-1270321.0755288154</v>
      </c>
    </row>
    <row r="253" spans="1:23" x14ac:dyDescent="0.5">
      <c r="A253" s="1">
        <v>234</v>
      </c>
      <c r="B253" s="3">
        <f t="shared" si="61"/>
        <v>51682</v>
      </c>
      <c r="C253" s="7">
        <f t="shared" si="62"/>
        <v>25235942.105316736</v>
      </c>
      <c r="D253" s="2">
        <f t="shared" si="56"/>
        <v>1.4583333333333334E-3</v>
      </c>
      <c r="E253" s="7">
        <f t="shared" si="57"/>
        <v>36802.415570253572</v>
      </c>
      <c r="F253" s="7">
        <f t="shared" si="53"/>
        <v>154285.8667466495</v>
      </c>
      <c r="G253" s="7">
        <f t="shared" si="58"/>
        <v>117483.45117639593</v>
      </c>
      <c r="H253" s="7">
        <f t="shared" si="63"/>
        <v>25118458.654140338</v>
      </c>
      <c r="I253" s="2">
        <f t="shared" si="67"/>
        <v>1.7500000000000002E-2</v>
      </c>
      <c r="K253" s="7">
        <f>SUM($F$20:F253)</f>
        <v>33972045.42467507</v>
      </c>
      <c r="L253" s="1">
        <v>234</v>
      </c>
      <c r="M253" s="3">
        <f t="shared" si="64"/>
        <v>51682</v>
      </c>
      <c r="N253" s="7">
        <f t="shared" si="66"/>
        <v>24132914.158439785</v>
      </c>
      <c r="O253" s="2">
        <f t="shared" si="59"/>
        <v>1.2916666666666669E-3</v>
      </c>
      <c r="P253" s="7">
        <f t="shared" si="60"/>
        <v>31171.680787984729</v>
      </c>
      <c r="Q253" s="7">
        <f t="shared" si="54"/>
        <v>154285.8667466495</v>
      </c>
      <c r="R253" s="7">
        <f t="shared" si="52"/>
        <v>123114.18595866476</v>
      </c>
      <c r="S253" s="7">
        <f t="shared" si="65"/>
        <v>24009799.97248112</v>
      </c>
      <c r="T253" s="2">
        <f t="shared" si="68"/>
        <v>1.5500000000000002E-2</v>
      </c>
      <c r="V253" s="7">
        <f>SUM($Q$20:Q253)+$P$14</f>
        <v>35242366.500203885</v>
      </c>
      <c r="W253" s="7">
        <f t="shared" si="55"/>
        <v>-1270321.0755288154</v>
      </c>
    </row>
    <row r="254" spans="1:23" x14ac:dyDescent="0.5">
      <c r="A254" s="1">
        <v>235</v>
      </c>
      <c r="B254" s="3">
        <f t="shared" si="61"/>
        <v>51713</v>
      </c>
      <c r="C254" s="7">
        <f t="shared" si="62"/>
        <v>25118458.654140338</v>
      </c>
      <c r="D254" s="2">
        <f t="shared" si="56"/>
        <v>1.4583333333333334E-3</v>
      </c>
      <c r="E254" s="7">
        <f t="shared" si="57"/>
        <v>36631.085537287996</v>
      </c>
      <c r="F254" s="7">
        <f t="shared" si="53"/>
        <v>154285.8667466495</v>
      </c>
      <c r="G254" s="7">
        <f t="shared" si="58"/>
        <v>117654.78120936151</v>
      </c>
      <c r="H254" s="7">
        <f t="shared" si="63"/>
        <v>25000803.872930977</v>
      </c>
      <c r="I254" s="2">
        <f t="shared" si="67"/>
        <v>1.7500000000000002E-2</v>
      </c>
      <c r="K254" s="7">
        <f>SUM($F$20:F254)</f>
        <v>34126331.291421719</v>
      </c>
      <c r="L254" s="1">
        <v>235</v>
      </c>
      <c r="M254" s="3">
        <f t="shared" si="64"/>
        <v>51713</v>
      </c>
      <c r="N254" s="7">
        <f t="shared" si="66"/>
        <v>24009799.97248112</v>
      </c>
      <c r="O254" s="2">
        <f t="shared" si="59"/>
        <v>1.2916666666666669E-3</v>
      </c>
      <c r="P254" s="7">
        <f t="shared" si="60"/>
        <v>31012.658297788119</v>
      </c>
      <c r="Q254" s="7">
        <f t="shared" si="54"/>
        <v>154285.8667466495</v>
      </c>
      <c r="R254" s="7">
        <f t="shared" si="52"/>
        <v>123273.20844886138</v>
      </c>
      <c r="S254" s="7">
        <f t="shared" si="65"/>
        <v>23886526.76403226</v>
      </c>
      <c r="T254" s="2">
        <f t="shared" si="68"/>
        <v>1.5500000000000002E-2</v>
      </c>
      <c r="V254" s="7">
        <f>SUM($Q$20:Q254)+$P$14</f>
        <v>35396652.366950534</v>
      </c>
      <c r="W254" s="7">
        <f t="shared" si="55"/>
        <v>-1270321.0755288154</v>
      </c>
    </row>
    <row r="255" spans="1:23" x14ac:dyDescent="0.5">
      <c r="A255" s="1">
        <v>236</v>
      </c>
      <c r="B255" s="3">
        <f t="shared" si="61"/>
        <v>51744</v>
      </c>
      <c r="C255" s="7">
        <f t="shared" si="62"/>
        <v>25000803.872930977</v>
      </c>
      <c r="D255" s="2">
        <f t="shared" si="56"/>
        <v>1.4583333333333334E-3</v>
      </c>
      <c r="E255" s="7">
        <f t="shared" si="57"/>
        <v>36459.505648024344</v>
      </c>
      <c r="F255" s="7">
        <f t="shared" si="53"/>
        <v>154285.8667466495</v>
      </c>
      <c r="G255" s="7">
        <f t="shared" si="58"/>
        <v>117826.36109862514</v>
      </c>
      <c r="H255" s="7">
        <f t="shared" si="63"/>
        <v>24882977.511832353</v>
      </c>
      <c r="I255" s="2">
        <f t="shared" si="67"/>
        <v>1.7500000000000002E-2</v>
      </c>
      <c r="K255" s="7">
        <f>SUM($F$20:F255)</f>
        <v>34280617.158168368</v>
      </c>
      <c r="L255" s="1">
        <v>236</v>
      </c>
      <c r="M255" s="3">
        <f t="shared" si="64"/>
        <v>51744</v>
      </c>
      <c r="N255" s="7">
        <f t="shared" si="66"/>
        <v>23886526.76403226</v>
      </c>
      <c r="O255" s="2">
        <f t="shared" si="59"/>
        <v>1.2916666666666669E-3</v>
      </c>
      <c r="P255" s="7">
        <f t="shared" si="60"/>
        <v>30853.430403541675</v>
      </c>
      <c r="Q255" s="7">
        <f t="shared" si="54"/>
        <v>154285.8667466495</v>
      </c>
      <c r="R255" s="7">
        <f t="shared" si="52"/>
        <v>123432.43634310782</v>
      </c>
      <c r="S255" s="7">
        <f t="shared" si="65"/>
        <v>23763094.327689152</v>
      </c>
      <c r="T255" s="2">
        <f t="shared" si="68"/>
        <v>1.5500000000000002E-2</v>
      </c>
      <c r="V255" s="7">
        <f>SUM($Q$20:Q255)+$P$14</f>
        <v>35550938.233697183</v>
      </c>
      <c r="W255" s="7">
        <f t="shared" si="55"/>
        <v>-1270321.0755288154</v>
      </c>
    </row>
    <row r="256" spans="1:23" x14ac:dyDescent="0.5">
      <c r="A256" s="1">
        <v>237</v>
      </c>
      <c r="B256" s="3">
        <f t="shared" si="61"/>
        <v>51774</v>
      </c>
      <c r="C256" s="7">
        <f t="shared" si="62"/>
        <v>24882977.511832353</v>
      </c>
      <c r="D256" s="2">
        <f t="shared" si="56"/>
        <v>1.4583333333333334E-3</v>
      </c>
      <c r="E256" s="7">
        <f t="shared" si="57"/>
        <v>36287.67553808885</v>
      </c>
      <c r="F256" s="7">
        <f t="shared" si="53"/>
        <v>154285.8667466495</v>
      </c>
      <c r="G256" s="7">
        <f t="shared" si="58"/>
        <v>117998.19120856065</v>
      </c>
      <c r="H256" s="7">
        <f t="shared" si="63"/>
        <v>24764979.320623793</v>
      </c>
      <c r="I256" s="2">
        <f t="shared" si="67"/>
        <v>1.7500000000000002E-2</v>
      </c>
      <c r="K256" s="7">
        <f>SUM($F$20:F256)</f>
        <v>34434903.024915017</v>
      </c>
      <c r="L256" s="1">
        <v>237</v>
      </c>
      <c r="M256" s="3">
        <f t="shared" si="64"/>
        <v>51774</v>
      </c>
      <c r="N256" s="7">
        <f t="shared" si="66"/>
        <v>23763094.327689152</v>
      </c>
      <c r="O256" s="2">
        <f t="shared" si="59"/>
        <v>1.2916666666666669E-3</v>
      </c>
      <c r="P256" s="7">
        <f t="shared" si="60"/>
        <v>30693.996839931828</v>
      </c>
      <c r="Q256" s="7">
        <f t="shared" si="54"/>
        <v>154285.8667466495</v>
      </c>
      <c r="R256" s="7">
        <f t="shared" si="52"/>
        <v>123591.86990671766</v>
      </c>
      <c r="S256" s="7">
        <f t="shared" si="65"/>
        <v>23639502.457782436</v>
      </c>
      <c r="T256" s="2">
        <f t="shared" si="68"/>
        <v>1.5500000000000002E-2</v>
      </c>
      <c r="V256" s="7">
        <f>SUM($Q$20:Q256)+$P$14</f>
        <v>35705224.100443833</v>
      </c>
      <c r="W256" s="7">
        <f t="shared" si="55"/>
        <v>-1270321.0755288154</v>
      </c>
    </row>
    <row r="257" spans="1:23" x14ac:dyDescent="0.5">
      <c r="A257" s="1">
        <v>238</v>
      </c>
      <c r="B257" s="3">
        <f t="shared" si="61"/>
        <v>51805</v>
      </c>
      <c r="C257" s="7">
        <f t="shared" si="62"/>
        <v>24764979.320623793</v>
      </c>
      <c r="D257" s="2">
        <f t="shared" si="56"/>
        <v>1.4583333333333334E-3</v>
      </c>
      <c r="E257" s="7">
        <f t="shared" si="57"/>
        <v>36115.594842576364</v>
      </c>
      <c r="F257" s="7">
        <f t="shared" si="53"/>
        <v>154285.8667466495</v>
      </c>
      <c r="G257" s="7">
        <f t="shared" si="58"/>
        <v>118170.27190407313</v>
      </c>
      <c r="H257" s="7">
        <f t="shared" si="63"/>
        <v>24646809.048719719</v>
      </c>
      <c r="I257" s="2">
        <f t="shared" si="67"/>
        <v>1.7500000000000002E-2</v>
      </c>
      <c r="K257" s="7">
        <f>SUM($F$20:F257)</f>
        <v>34589188.891661666</v>
      </c>
      <c r="L257" s="1">
        <v>238</v>
      </c>
      <c r="M257" s="3">
        <f t="shared" si="64"/>
        <v>51805</v>
      </c>
      <c r="N257" s="7">
        <f t="shared" si="66"/>
        <v>23639502.457782436</v>
      </c>
      <c r="O257" s="2">
        <f t="shared" si="59"/>
        <v>1.2916666666666669E-3</v>
      </c>
      <c r="P257" s="7">
        <f t="shared" si="60"/>
        <v>30534.357341302319</v>
      </c>
      <c r="Q257" s="7">
        <f t="shared" si="54"/>
        <v>154285.8667466495</v>
      </c>
      <c r="R257" s="7">
        <f t="shared" si="52"/>
        <v>123751.50940534717</v>
      </c>
      <c r="S257" s="7">
        <f t="shared" si="65"/>
        <v>23515750.948377088</v>
      </c>
      <c r="T257" s="2">
        <f t="shared" si="68"/>
        <v>1.5500000000000002E-2</v>
      </c>
      <c r="V257" s="7">
        <f>SUM($Q$20:Q257)+$P$14</f>
        <v>35859509.967190482</v>
      </c>
      <c r="W257" s="7">
        <f t="shared" si="55"/>
        <v>-1270321.0755288154</v>
      </c>
    </row>
    <row r="258" spans="1:23" x14ac:dyDescent="0.5">
      <c r="A258" s="1">
        <v>239</v>
      </c>
      <c r="B258" s="3">
        <f t="shared" si="61"/>
        <v>51835</v>
      </c>
      <c r="C258" s="7">
        <f t="shared" si="62"/>
        <v>24646809.048719719</v>
      </c>
      <c r="D258" s="2">
        <f t="shared" si="56"/>
        <v>1.4583333333333334E-3</v>
      </c>
      <c r="E258" s="7">
        <f t="shared" si="57"/>
        <v>35943.263196049593</v>
      </c>
      <c r="F258" s="7">
        <f t="shared" si="53"/>
        <v>154285.8667466495</v>
      </c>
      <c r="G258" s="7">
        <f t="shared" si="58"/>
        <v>118342.6035505999</v>
      </c>
      <c r="H258" s="7">
        <f t="shared" si="63"/>
        <v>24528466.445169117</v>
      </c>
      <c r="I258" s="2">
        <f t="shared" si="67"/>
        <v>1.7500000000000002E-2</v>
      </c>
      <c r="K258" s="7">
        <f>SUM($F$20:F258)</f>
        <v>34743474.758408315</v>
      </c>
      <c r="L258" s="1">
        <v>239</v>
      </c>
      <c r="M258" s="3">
        <f t="shared" si="64"/>
        <v>51835</v>
      </c>
      <c r="N258" s="7">
        <f t="shared" si="66"/>
        <v>23515750.948377088</v>
      </c>
      <c r="O258" s="2">
        <f t="shared" si="59"/>
        <v>1.2916666666666669E-3</v>
      </c>
      <c r="P258" s="7">
        <f t="shared" si="60"/>
        <v>30374.511641653742</v>
      </c>
      <c r="Q258" s="7">
        <f t="shared" si="54"/>
        <v>154285.8667466495</v>
      </c>
      <c r="R258" s="7">
        <f t="shared" si="52"/>
        <v>123911.35510499575</v>
      </c>
      <c r="S258" s="7">
        <f t="shared" si="65"/>
        <v>23391839.593272094</v>
      </c>
      <c r="T258" s="2">
        <f t="shared" si="68"/>
        <v>1.5500000000000002E-2</v>
      </c>
      <c r="V258" s="7">
        <f>SUM($Q$20:Q258)+$P$14</f>
        <v>36013795.833937131</v>
      </c>
      <c r="W258" s="7">
        <f t="shared" si="55"/>
        <v>-1270321.0755288154</v>
      </c>
    </row>
    <row r="259" spans="1:23" x14ac:dyDescent="0.5">
      <c r="A259" s="1">
        <v>240</v>
      </c>
      <c r="B259" s="3">
        <f t="shared" si="61"/>
        <v>51866</v>
      </c>
      <c r="C259" s="7">
        <f t="shared" si="62"/>
        <v>24528466.445169117</v>
      </c>
      <c r="D259" s="2">
        <f t="shared" si="56"/>
        <v>1.4583333333333334E-3</v>
      </c>
      <c r="E259" s="7">
        <f t="shared" si="57"/>
        <v>35770.680232538296</v>
      </c>
      <c r="F259" s="7">
        <f t="shared" si="53"/>
        <v>154285.8667466495</v>
      </c>
      <c r="G259" s="7">
        <f t="shared" si="58"/>
        <v>118515.18651411121</v>
      </c>
      <c r="H259" s="7">
        <f t="shared" si="63"/>
        <v>24409951.258655008</v>
      </c>
      <c r="I259" s="2">
        <f>I258</f>
        <v>1.7500000000000002E-2</v>
      </c>
      <c r="K259" s="7">
        <f>SUM($F$20:F259)</f>
        <v>34897760.625154965</v>
      </c>
      <c r="L259" s="1">
        <v>240</v>
      </c>
      <c r="M259" s="3">
        <f t="shared" si="64"/>
        <v>51866</v>
      </c>
      <c r="N259" s="7">
        <f t="shared" si="66"/>
        <v>23391839.593272094</v>
      </c>
      <c r="O259" s="2">
        <f t="shared" si="59"/>
        <v>1.2916666666666669E-3</v>
      </c>
      <c r="P259" s="7">
        <f t="shared" si="60"/>
        <v>30214.459474643125</v>
      </c>
      <c r="Q259" s="7">
        <f t="shared" si="54"/>
        <v>154285.8667466495</v>
      </c>
      <c r="R259" s="7">
        <f t="shared" si="52"/>
        <v>124071.40727200637</v>
      </c>
      <c r="S259" s="7">
        <f t="shared" si="65"/>
        <v>23267768.186000086</v>
      </c>
      <c r="T259" s="2">
        <f>T258</f>
        <v>1.5500000000000002E-2</v>
      </c>
      <c r="V259" s="7">
        <f>SUM($Q$20:Q259)+$P$14</f>
        <v>36168081.70068378</v>
      </c>
      <c r="W259" s="7">
        <f t="shared" si="55"/>
        <v>-1270321.0755288154</v>
      </c>
    </row>
    <row r="260" spans="1:23" x14ac:dyDescent="0.5">
      <c r="A260" s="1">
        <v>241</v>
      </c>
      <c r="B260" s="14">
        <f t="shared" si="61"/>
        <v>51897</v>
      </c>
      <c r="C260" s="15">
        <f t="shared" si="62"/>
        <v>24409951.258655008</v>
      </c>
      <c r="D260" s="16">
        <f t="shared" si="56"/>
        <v>1.6666666666666668E-3</v>
      </c>
      <c r="E260" s="15">
        <f t="shared" si="57"/>
        <v>40683.252097758348</v>
      </c>
      <c r="F260" s="15">
        <f>J260</f>
        <v>157080.16015134504</v>
      </c>
      <c r="G260" s="15">
        <f t="shared" si="58"/>
        <v>116396.9080535867</v>
      </c>
      <c r="H260" s="15">
        <f t="shared" si="63"/>
        <v>24293554.35060142</v>
      </c>
      <c r="I260" s="16">
        <f>B11</f>
        <v>0.02</v>
      </c>
      <c r="J260" s="15">
        <f>-1*PMT(D260,(420-A259),H259)</f>
        <v>157080.16015134504</v>
      </c>
      <c r="K260" s="7">
        <f>SUM($F$20:F260)</f>
        <v>35054840.785306312</v>
      </c>
      <c r="L260" s="1">
        <v>241</v>
      </c>
      <c r="M260" s="14">
        <f t="shared" si="64"/>
        <v>51897</v>
      </c>
      <c r="N260" s="15">
        <f t="shared" si="66"/>
        <v>23267768.186000086</v>
      </c>
      <c r="O260" s="16">
        <f t="shared" si="59"/>
        <v>1.5000000000000002E-3</v>
      </c>
      <c r="P260" s="15">
        <f t="shared" si="60"/>
        <v>34901.652279000133</v>
      </c>
      <c r="Q260" s="15">
        <f>U260</f>
        <v>147596.8782308246</v>
      </c>
      <c r="R260" s="15">
        <f t="shared" si="52"/>
        <v>112695.22595182447</v>
      </c>
      <c r="S260" s="15">
        <f t="shared" si="65"/>
        <v>23155072.960048262</v>
      </c>
      <c r="T260" s="16">
        <f>M11</f>
        <v>1.8000000000000002E-2</v>
      </c>
      <c r="U260" s="15">
        <f>-1*PMT(O260,(420-L259),S259)</f>
        <v>147596.8782308246</v>
      </c>
      <c r="V260" s="7">
        <f>SUM($Q$20:Q260)+$P$14</f>
        <v>36315678.578914605</v>
      </c>
      <c r="W260" s="7">
        <f t="shared" si="55"/>
        <v>-1260837.7936082929</v>
      </c>
    </row>
    <row r="261" spans="1:23" x14ac:dyDescent="0.5">
      <c r="A261" s="1">
        <v>242</v>
      </c>
      <c r="B261" s="3">
        <f t="shared" si="61"/>
        <v>51925</v>
      </c>
      <c r="C261" s="7">
        <f t="shared" si="62"/>
        <v>24293554.35060142</v>
      </c>
      <c r="D261" s="2">
        <f t="shared" si="56"/>
        <v>1.6666666666666668E-3</v>
      </c>
      <c r="E261" s="7">
        <f t="shared" si="57"/>
        <v>40489.257251002367</v>
      </c>
      <c r="F261" s="7">
        <f>$F$260</f>
        <v>157080.16015134504</v>
      </c>
      <c r="G261" s="7">
        <f t="shared" si="58"/>
        <v>116590.90290034268</v>
      </c>
      <c r="H261" s="7">
        <f t="shared" si="63"/>
        <v>24176963.447701078</v>
      </c>
      <c r="I261" s="2">
        <f t="shared" si="67"/>
        <v>0.02</v>
      </c>
      <c r="K261" s="7">
        <f>SUM($F$20:F261)</f>
        <v>35211920.94545766</v>
      </c>
      <c r="L261" s="1">
        <v>242</v>
      </c>
      <c r="M261" s="3">
        <f t="shared" si="64"/>
        <v>51925</v>
      </c>
      <c r="N261" s="7">
        <f t="shared" si="66"/>
        <v>23155072.960048262</v>
      </c>
      <c r="O261" s="2">
        <f t="shared" si="59"/>
        <v>1.5000000000000002E-3</v>
      </c>
      <c r="P261" s="7">
        <f t="shared" si="60"/>
        <v>34732.609440072396</v>
      </c>
      <c r="Q261" s="7">
        <f>$F$260</f>
        <v>157080.16015134504</v>
      </c>
      <c r="R261" s="7">
        <f t="shared" si="52"/>
        <v>122347.55071127265</v>
      </c>
      <c r="S261" s="7">
        <f t="shared" si="65"/>
        <v>23032725.409336988</v>
      </c>
      <c r="T261" s="2">
        <f t="shared" si="68"/>
        <v>1.8000000000000002E-2</v>
      </c>
      <c r="V261" s="7">
        <f>SUM($Q$20:Q261)+$P$14</f>
        <v>36472758.739065953</v>
      </c>
      <c r="W261" s="7">
        <f t="shared" si="55"/>
        <v>-1260837.7936082929</v>
      </c>
    </row>
    <row r="262" spans="1:23" x14ac:dyDescent="0.5">
      <c r="A262" s="1">
        <v>243</v>
      </c>
      <c r="B262" s="3">
        <f t="shared" si="61"/>
        <v>51956</v>
      </c>
      <c r="C262" s="7">
        <f t="shared" si="62"/>
        <v>24176963.447701078</v>
      </c>
      <c r="D262" s="2">
        <f t="shared" si="56"/>
        <v>1.6666666666666668E-3</v>
      </c>
      <c r="E262" s="7">
        <f t="shared" si="57"/>
        <v>40294.939079501797</v>
      </c>
      <c r="F262" s="7">
        <f t="shared" ref="F262:F319" si="69">$F$260</f>
        <v>157080.16015134504</v>
      </c>
      <c r="G262" s="7">
        <f t="shared" si="58"/>
        <v>116785.22107184325</v>
      </c>
      <c r="H262" s="7">
        <f t="shared" si="63"/>
        <v>24060178.226629235</v>
      </c>
      <c r="I262" s="2">
        <f t="shared" si="67"/>
        <v>0.02</v>
      </c>
      <c r="K262" s="7">
        <f>SUM($F$20:F262)</f>
        <v>35369001.105609007</v>
      </c>
      <c r="L262" s="1">
        <v>243</v>
      </c>
      <c r="M262" s="3">
        <f t="shared" si="64"/>
        <v>51956</v>
      </c>
      <c r="N262" s="7">
        <f t="shared" si="66"/>
        <v>23032725.409336988</v>
      </c>
      <c r="O262" s="2">
        <f t="shared" si="59"/>
        <v>1.5000000000000002E-3</v>
      </c>
      <c r="P262" s="7">
        <f t="shared" si="60"/>
        <v>34549.088114005484</v>
      </c>
      <c r="Q262" s="7">
        <f t="shared" ref="Q262:Q319" si="70">$F$260</f>
        <v>157080.16015134504</v>
      </c>
      <c r="R262" s="7">
        <f t="shared" si="52"/>
        <v>122531.07203733956</v>
      </c>
      <c r="S262" s="7">
        <f t="shared" si="65"/>
        <v>22910194.337299649</v>
      </c>
      <c r="T262" s="2">
        <f t="shared" si="68"/>
        <v>1.8000000000000002E-2</v>
      </c>
      <c r="V262" s="7">
        <f>SUM($Q$20:Q262)+$P$14</f>
        <v>36629838.8992173</v>
      </c>
      <c r="W262" s="7">
        <f t="shared" si="55"/>
        <v>-1260837.7936082929</v>
      </c>
    </row>
    <row r="263" spans="1:23" x14ac:dyDescent="0.5">
      <c r="A263" s="1">
        <v>244</v>
      </c>
      <c r="B263" s="3">
        <f t="shared" si="61"/>
        <v>51986</v>
      </c>
      <c r="C263" s="7">
        <f t="shared" si="62"/>
        <v>24060178.226629235</v>
      </c>
      <c r="D263" s="2">
        <f t="shared" si="56"/>
        <v>1.6666666666666668E-3</v>
      </c>
      <c r="E263" s="7">
        <f t="shared" si="57"/>
        <v>40100.29704438206</v>
      </c>
      <c r="F263" s="7">
        <f t="shared" si="69"/>
        <v>157080.16015134504</v>
      </c>
      <c r="G263" s="7">
        <f t="shared" si="58"/>
        <v>116979.86310696299</v>
      </c>
      <c r="H263" s="7">
        <f t="shared" si="63"/>
        <v>23943198.363522273</v>
      </c>
      <c r="I263" s="2">
        <f t="shared" si="67"/>
        <v>0.02</v>
      </c>
      <c r="K263" s="7">
        <f>SUM($F$20:F263)</f>
        <v>35526081.265760355</v>
      </c>
      <c r="L263" s="1">
        <v>244</v>
      </c>
      <c r="M263" s="3">
        <f t="shared" si="64"/>
        <v>51986</v>
      </c>
      <c r="N263" s="7">
        <f t="shared" si="66"/>
        <v>22910194.337299649</v>
      </c>
      <c r="O263" s="2">
        <f t="shared" si="59"/>
        <v>1.5000000000000002E-3</v>
      </c>
      <c r="P263" s="7">
        <f t="shared" si="60"/>
        <v>34365.291505949477</v>
      </c>
      <c r="Q263" s="7">
        <f t="shared" si="70"/>
        <v>157080.16015134504</v>
      </c>
      <c r="R263" s="7">
        <f t="shared" si="52"/>
        <v>122714.86864539556</v>
      </c>
      <c r="S263" s="7">
        <f t="shared" si="65"/>
        <v>22787479.468654253</v>
      </c>
      <c r="T263" s="2">
        <f t="shared" si="68"/>
        <v>1.8000000000000002E-2</v>
      </c>
      <c r="V263" s="7">
        <f>SUM($Q$20:Q263)+$P$14</f>
        <v>36786919.059368648</v>
      </c>
      <c r="W263" s="7">
        <f t="shared" si="55"/>
        <v>-1260837.7936082929</v>
      </c>
    </row>
    <row r="264" spans="1:23" x14ac:dyDescent="0.5">
      <c r="A264" s="1">
        <v>245</v>
      </c>
      <c r="B264" s="3">
        <f t="shared" si="61"/>
        <v>52017</v>
      </c>
      <c r="C264" s="7">
        <f t="shared" si="62"/>
        <v>23943198.363522273</v>
      </c>
      <c r="D264" s="2">
        <f t="shared" si="56"/>
        <v>1.6666666666666668E-3</v>
      </c>
      <c r="E264" s="7">
        <f t="shared" si="57"/>
        <v>39905.330605870455</v>
      </c>
      <c r="F264" s="7">
        <f t="shared" si="69"/>
        <v>157080.16015134504</v>
      </c>
      <c r="G264" s="7">
        <f t="shared" si="58"/>
        <v>117174.82954547458</v>
      </c>
      <c r="H264" s="7">
        <f t="shared" si="63"/>
        <v>23826023.533976797</v>
      </c>
      <c r="I264" s="2">
        <f t="shared" si="67"/>
        <v>0.02</v>
      </c>
      <c r="K264" s="7">
        <f>SUM($F$20:F264)</f>
        <v>35683161.425911702</v>
      </c>
      <c r="L264" s="1">
        <v>245</v>
      </c>
      <c r="M264" s="3">
        <f t="shared" si="64"/>
        <v>52017</v>
      </c>
      <c r="N264" s="7">
        <f t="shared" si="66"/>
        <v>22787479.468654253</v>
      </c>
      <c r="O264" s="2">
        <f t="shared" si="59"/>
        <v>1.5000000000000002E-3</v>
      </c>
      <c r="P264" s="7">
        <f t="shared" si="60"/>
        <v>34181.219202981381</v>
      </c>
      <c r="Q264" s="7">
        <f t="shared" si="70"/>
        <v>157080.16015134504</v>
      </c>
      <c r="R264" s="7">
        <f t="shared" si="52"/>
        <v>122898.94094836366</v>
      </c>
      <c r="S264" s="7">
        <f t="shared" si="65"/>
        <v>22664580.527705889</v>
      </c>
      <c r="T264" s="2">
        <f t="shared" si="68"/>
        <v>1.8000000000000002E-2</v>
      </c>
      <c r="V264" s="7">
        <f>SUM($Q$20:Q264)+$P$14</f>
        <v>36943999.219519995</v>
      </c>
      <c r="W264" s="7">
        <f t="shared" si="55"/>
        <v>-1260837.7936082929</v>
      </c>
    </row>
    <row r="265" spans="1:23" x14ac:dyDescent="0.5">
      <c r="A265" s="1">
        <v>246</v>
      </c>
      <c r="B265" s="3">
        <f t="shared" si="61"/>
        <v>52047</v>
      </c>
      <c r="C265" s="7">
        <f t="shared" si="62"/>
        <v>23826023.533976797</v>
      </c>
      <c r="D265" s="2">
        <f t="shared" si="56"/>
        <v>1.6666666666666668E-3</v>
      </c>
      <c r="E265" s="7">
        <f t="shared" si="57"/>
        <v>39710.039223294661</v>
      </c>
      <c r="F265" s="7">
        <f t="shared" si="69"/>
        <v>157080.16015134504</v>
      </c>
      <c r="G265" s="7">
        <f t="shared" si="58"/>
        <v>117370.12092805038</v>
      </c>
      <c r="H265" s="7">
        <f t="shared" si="63"/>
        <v>23708653.413048748</v>
      </c>
      <c r="I265" s="2">
        <f t="shared" si="67"/>
        <v>0.02</v>
      </c>
      <c r="K265" s="7">
        <f>SUM($F$20:F265)</f>
        <v>35840241.58606305</v>
      </c>
      <c r="L265" s="1">
        <v>246</v>
      </c>
      <c r="M265" s="3">
        <f t="shared" si="64"/>
        <v>52047</v>
      </c>
      <c r="N265" s="7">
        <f t="shared" si="66"/>
        <v>22664580.527705889</v>
      </c>
      <c r="O265" s="2">
        <f t="shared" si="59"/>
        <v>1.5000000000000002E-3</v>
      </c>
      <c r="P265" s="7">
        <f t="shared" si="60"/>
        <v>33996.870791558838</v>
      </c>
      <c r="Q265" s="7">
        <f t="shared" si="70"/>
        <v>157080.16015134504</v>
      </c>
      <c r="R265" s="7">
        <f t="shared" ref="R265:R328" si="71">Q265-P265</f>
        <v>123083.2893597862</v>
      </c>
      <c r="S265" s="7">
        <f t="shared" si="65"/>
        <v>22541497.238346104</v>
      </c>
      <c r="T265" s="2">
        <f t="shared" si="68"/>
        <v>1.8000000000000002E-2</v>
      </c>
      <c r="V265" s="7">
        <f>SUM($Q$20:Q265)+$P$14</f>
        <v>37101079.379671343</v>
      </c>
      <c r="W265" s="7">
        <f t="shared" si="55"/>
        <v>-1260837.7936082929</v>
      </c>
    </row>
    <row r="266" spans="1:23" x14ac:dyDescent="0.5">
      <c r="A266" s="1">
        <v>247</v>
      </c>
      <c r="B266" s="3">
        <f t="shared" si="61"/>
        <v>52078</v>
      </c>
      <c r="C266" s="7">
        <f t="shared" si="62"/>
        <v>23708653.413048748</v>
      </c>
      <c r="D266" s="2">
        <f t="shared" si="56"/>
        <v>1.6666666666666668E-3</v>
      </c>
      <c r="E266" s="7">
        <f t="shared" si="57"/>
        <v>39514.422355081246</v>
      </c>
      <c r="F266" s="7">
        <f t="shared" si="69"/>
        <v>157080.16015134504</v>
      </c>
      <c r="G266" s="7">
        <f t="shared" si="58"/>
        <v>117565.7377962638</v>
      </c>
      <c r="H266" s="7">
        <f t="shared" si="63"/>
        <v>23591087.675252482</v>
      </c>
      <c r="I266" s="2">
        <f t="shared" si="67"/>
        <v>0.02</v>
      </c>
      <c r="K266" s="7">
        <f>SUM($F$20:F266)</f>
        <v>35997321.746214397</v>
      </c>
      <c r="L266" s="1">
        <v>247</v>
      </c>
      <c r="M266" s="3">
        <f t="shared" si="64"/>
        <v>52078</v>
      </c>
      <c r="N266" s="7">
        <f t="shared" si="66"/>
        <v>22541497.238346104</v>
      </c>
      <c r="O266" s="2">
        <f t="shared" si="59"/>
        <v>1.5000000000000002E-3</v>
      </c>
      <c r="P266" s="7">
        <f t="shared" si="60"/>
        <v>33812.245857519163</v>
      </c>
      <c r="Q266" s="7">
        <f t="shared" si="70"/>
        <v>157080.16015134504</v>
      </c>
      <c r="R266" s="7">
        <f t="shared" si="71"/>
        <v>123267.91429382589</v>
      </c>
      <c r="S266" s="7">
        <f t="shared" si="65"/>
        <v>22418229.324052278</v>
      </c>
      <c r="T266" s="2">
        <f t="shared" si="68"/>
        <v>1.8000000000000002E-2</v>
      </c>
      <c r="V266" s="7">
        <f>SUM($Q$20:Q266)+$P$14</f>
        <v>37258159.53982269</v>
      </c>
      <c r="W266" s="7">
        <f t="shared" si="55"/>
        <v>-1260837.7936082929</v>
      </c>
    </row>
    <row r="267" spans="1:23" x14ac:dyDescent="0.5">
      <c r="A267" s="1">
        <v>248</v>
      </c>
      <c r="B267" s="3">
        <f t="shared" si="61"/>
        <v>52109</v>
      </c>
      <c r="C267" s="7">
        <f t="shared" si="62"/>
        <v>23591087.675252482</v>
      </c>
      <c r="D267" s="2">
        <f t="shared" si="56"/>
        <v>1.6666666666666668E-3</v>
      </c>
      <c r="E267" s="7">
        <f t="shared" si="57"/>
        <v>39318.47945875414</v>
      </c>
      <c r="F267" s="7">
        <f t="shared" si="69"/>
        <v>157080.16015134504</v>
      </c>
      <c r="G267" s="7">
        <f t="shared" si="58"/>
        <v>117761.6806925909</v>
      </c>
      <c r="H267" s="7">
        <f t="shared" si="63"/>
        <v>23473325.994559892</v>
      </c>
      <c r="I267" s="2">
        <f t="shared" si="67"/>
        <v>0.02</v>
      </c>
      <c r="K267" s="7">
        <f>SUM($F$20:F267)</f>
        <v>36154401.906365745</v>
      </c>
      <c r="L267" s="1">
        <v>248</v>
      </c>
      <c r="M267" s="3">
        <f t="shared" si="64"/>
        <v>52109</v>
      </c>
      <c r="N267" s="7">
        <f t="shared" si="66"/>
        <v>22418229.324052278</v>
      </c>
      <c r="O267" s="2">
        <f t="shared" si="59"/>
        <v>1.5000000000000002E-3</v>
      </c>
      <c r="P267" s="7">
        <f t="shared" si="60"/>
        <v>33627.34398607842</v>
      </c>
      <c r="Q267" s="7">
        <f t="shared" si="70"/>
        <v>157080.16015134504</v>
      </c>
      <c r="R267" s="7">
        <f t="shared" si="71"/>
        <v>123452.81616526662</v>
      </c>
      <c r="S267" s="7">
        <f t="shared" si="65"/>
        <v>22294776.50788701</v>
      </c>
      <c r="T267" s="2">
        <f t="shared" si="68"/>
        <v>1.8000000000000002E-2</v>
      </c>
      <c r="V267" s="7">
        <f>SUM($Q$20:Q267)+$P$14</f>
        <v>37415239.699974038</v>
      </c>
      <c r="W267" s="7">
        <f t="shared" si="55"/>
        <v>-1260837.7936082929</v>
      </c>
    </row>
    <row r="268" spans="1:23" x14ac:dyDescent="0.5">
      <c r="A268" s="1">
        <v>249</v>
      </c>
      <c r="B268" s="3">
        <f t="shared" si="61"/>
        <v>52139</v>
      </c>
      <c r="C268" s="7">
        <f t="shared" si="62"/>
        <v>23473325.994559892</v>
      </c>
      <c r="D268" s="2">
        <f t="shared" si="56"/>
        <v>1.6666666666666668E-3</v>
      </c>
      <c r="E268" s="7">
        <f t="shared" si="57"/>
        <v>39122.209990933152</v>
      </c>
      <c r="F268" s="7">
        <f t="shared" si="69"/>
        <v>157080.16015134504</v>
      </c>
      <c r="G268" s="7">
        <f t="shared" si="58"/>
        <v>117957.95016041189</v>
      </c>
      <c r="H268" s="7">
        <f t="shared" si="63"/>
        <v>23355368.044399481</v>
      </c>
      <c r="I268" s="2">
        <f t="shared" si="67"/>
        <v>0.02</v>
      </c>
      <c r="K268" s="7">
        <f>SUM($F$20:F268)</f>
        <v>36311482.066517092</v>
      </c>
      <c r="L268" s="1">
        <v>249</v>
      </c>
      <c r="M268" s="3">
        <f t="shared" si="64"/>
        <v>52139</v>
      </c>
      <c r="N268" s="7">
        <f t="shared" si="66"/>
        <v>22294776.50788701</v>
      </c>
      <c r="O268" s="2">
        <f t="shared" si="59"/>
        <v>1.5000000000000002E-3</v>
      </c>
      <c r="P268" s="7">
        <f t="shared" si="60"/>
        <v>33442.164761830521</v>
      </c>
      <c r="Q268" s="7">
        <f t="shared" si="70"/>
        <v>157080.16015134504</v>
      </c>
      <c r="R268" s="7">
        <f t="shared" si="71"/>
        <v>123637.99538951452</v>
      </c>
      <c r="S268" s="7">
        <f t="shared" si="65"/>
        <v>22171138.512497496</v>
      </c>
      <c r="T268" s="2">
        <f t="shared" si="68"/>
        <v>1.8000000000000002E-2</v>
      </c>
      <c r="V268" s="7">
        <f>SUM($Q$20:Q268)+$P$14</f>
        <v>37572319.860125385</v>
      </c>
      <c r="W268" s="7">
        <f t="shared" si="55"/>
        <v>-1260837.7936082929</v>
      </c>
    </row>
    <row r="269" spans="1:23" x14ac:dyDescent="0.5">
      <c r="A269" s="1">
        <v>250</v>
      </c>
      <c r="B269" s="3">
        <f t="shared" si="61"/>
        <v>52170</v>
      </c>
      <c r="C269" s="7">
        <f t="shared" si="62"/>
        <v>23355368.044399481</v>
      </c>
      <c r="D269" s="2">
        <f t="shared" si="56"/>
        <v>1.6666666666666668E-3</v>
      </c>
      <c r="E269" s="7">
        <f t="shared" si="57"/>
        <v>38925.613407332472</v>
      </c>
      <c r="F269" s="7">
        <f t="shared" si="69"/>
        <v>157080.16015134504</v>
      </c>
      <c r="G269" s="7">
        <f t="shared" si="58"/>
        <v>118154.54674401256</v>
      </c>
      <c r="H269" s="7">
        <f t="shared" si="63"/>
        <v>23237213.49765547</v>
      </c>
      <c r="I269" s="2">
        <f t="shared" si="67"/>
        <v>0.02</v>
      </c>
      <c r="K269" s="7">
        <f>SUM($F$20:F269)</f>
        <v>36468562.22666844</v>
      </c>
      <c r="L269" s="1">
        <v>250</v>
      </c>
      <c r="M269" s="3">
        <f t="shared" si="64"/>
        <v>52170</v>
      </c>
      <c r="N269" s="7">
        <f t="shared" si="66"/>
        <v>22171138.512497496</v>
      </c>
      <c r="O269" s="2">
        <f t="shared" si="59"/>
        <v>1.5000000000000002E-3</v>
      </c>
      <c r="P269" s="7">
        <f t="shared" si="60"/>
        <v>33256.707768746252</v>
      </c>
      <c r="Q269" s="7">
        <f t="shared" si="70"/>
        <v>157080.16015134504</v>
      </c>
      <c r="R269" s="7">
        <f t="shared" si="71"/>
        <v>123823.4523825988</v>
      </c>
      <c r="S269" s="7">
        <f t="shared" si="65"/>
        <v>22047315.060114898</v>
      </c>
      <c r="T269" s="2">
        <f t="shared" si="68"/>
        <v>1.8000000000000002E-2</v>
      </c>
      <c r="V269" s="7">
        <f>SUM($Q$20:Q269)+$P$14</f>
        <v>37729400.020276733</v>
      </c>
      <c r="W269" s="7">
        <f t="shared" si="55"/>
        <v>-1260837.7936082929</v>
      </c>
    </row>
    <row r="270" spans="1:23" x14ac:dyDescent="0.5">
      <c r="A270" s="1">
        <v>251</v>
      </c>
      <c r="B270" s="3">
        <f t="shared" si="61"/>
        <v>52200</v>
      </c>
      <c r="C270" s="7">
        <f t="shared" si="62"/>
        <v>23237213.49765547</v>
      </c>
      <c r="D270" s="2">
        <f t="shared" si="56"/>
        <v>1.6666666666666668E-3</v>
      </c>
      <c r="E270" s="7">
        <f t="shared" si="57"/>
        <v>38728.689162759118</v>
      </c>
      <c r="F270" s="7">
        <f t="shared" si="69"/>
        <v>157080.16015134504</v>
      </c>
      <c r="G270" s="7">
        <f t="shared" si="58"/>
        <v>118351.47098858593</v>
      </c>
      <c r="H270" s="7">
        <f t="shared" si="63"/>
        <v>23118862.026666883</v>
      </c>
      <c r="I270" s="2">
        <f t="shared" si="67"/>
        <v>0.02</v>
      </c>
      <c r="K270" s="7">
        <f>SUM($F$20:F270)</f>
        <v>36625642.386819787</v>
      </c>
      <c r="L270" s="1">
        <v>251</v>
      </c>
      <c r="M270" s="3">
        <f t="shared" si="64"/>
        <v>52200</v>
      </c>
      <c r="N270" s="7">
        <f t="shared" si="66"/>
        <v>22047315.060114898</v>
      </c>
      <c r="O270" s="2">
        <f t="shared" si="59"/>
        <v>1.5000000000000002E-3</v>
      </c>
      <c r="P270" s="7">
        <f t="shared" si="60"/>
        <v>33070.97259017235</v>
      </c>
      <c r="Q270" s="7">
        <f t="shared" si="70"/>
        <v>157080.16015134504</v>
      </c>
      <c r="R270" s="7">
        <f t="shared" si="71"/>
        <v>124009.1875611727</v>
      </c>
      <c r="S270" s="7">
        <f t="shared" si="65"/>
        <v>21923305.872553725</v>
      </c>
      <c r="T270" s="2">
        <f t="shared" si="68"/>
        <v>1.8000000000000002E-2</v>
      </c>
      <c r="V270" s="7">
        <f>SUM($Q$20:Q270)+$P$14</f>
        <v>37886480.18042808</v>
      </c>
      <c r="W270" s="7">
        <f t="shared" si="55"/>
        <v>-1260837.7936082929</v>
      </c>
    </row>
    <row r="271" spans="1:23" x14ac:dyDescent="0.5">
      <c r="A271" s="1">
        <v>252</v>
      </c>
      <c r="B271" s="3">
        <f t="shared" si="61"/>
        <v>52231</v>
      </c>
      <c r="C271" s="7">
        <f t="shared" si="62"/>
        <v>23118862.026666883</v>
      </c>
      <c r="D271" s="2">
        <f t="shared" si="56"/>
        <v>1.6666666666666668E-3</v>
      </c>
      <c r="E271" s="7">
        <f t="shared" si="57"/>
        <v>38531.436711111477</v>
      </c>
      <c r="F271" s="7">
        <f t="shared" si="69"/>
        <v>157080.16015134504</v>
      </c>
      <c r="G271" s="7">
        <f t="shared" si="58"/>
        <v>118548.72344023356</v>
      </c>
      <c r="H271" s="7">
        <f t="shared" si="63"/>
        <v>23000313.30322665</v>
      </c>
      <c r="I271" s="2">
        <f t="shared" si="67"/>
        <v>0.02</v>
      </c>
      <c r="K271" s="7">
        <f>SUM($F$20:F271)</f>
        <v>36782722.546971135</v>
      </c>
      <c r="L271" s="1">
        <v>252</v>
      </c>
      <c r="M271" s="3">
        <f t="shared" si="64"/>
        <v>52231</v>
      </c>
      <c r="N271" s="7">
        <f t="shared" si="66"/>
        <v>21923305.872553725</v>
      </c>
      <c r="O271" s="2">
        <f t="shared" si="59"/>
        <v>1.5000000000000002E-3</v>
      </c>
      <c r="P271" s="7">
        <f t="shared" si="60"/>
        <v>32884.95880883059</v>
      </c>
      <c r="Q271" s="7">
        <f t="shared" si="70"/>
        <v>157080.16015134504</v>
      </c>
      <c r="R271" s="7">
        <f t="shared" si="71"/>
        <v>124195.20134251445</v>
      </c>
      <c r="S271" s="7">
        <f t="shared" si="65"/>
        <v>21799110.671211209</v>
      </c>
      <c r="T271" s="2">
        <f t="shared" si="68"/>
        <v>1.8000000000000002E-2</v>
      </c>
      <c r="V271" s="7">
        <f>SUM($Q$20:Q271)+$P$14</f>
        <v>38043560.340579428</v>
      </c>
      <c r="W271" s="7">
        <f t="shared" si="55"/>
        <v>-1260837.7936082929</v>
      </c>
    </row>
    <row r="272" spans="1:23" x14ac:dyDescent="0.5">
      <c r="A272" s="1">
        <v>253</v>
      </c>
      <c r="B272" s="3">
        <f t="shared" si="61"/>
        <v>52262</v>
      </c>
      <c r="C272" s="7">
        <f t="shared" si="62"/>
        <v>23000313.30322665</v>
      </c>
      <c r="D272" s="2">
        <f t="shared" si="56"/>
        <v>1.6666666666666668E-3</v>
      </c>
      <c r="E272" s="7">
        <f t="shared" si="57"/>
        <v>38333.855505377753</v>
      </c>
      <c r="F272" s="7">
        <f t="shared" si="69"/>
        <v>157080.16015134504</v>
      </c>
      <c r="G272" s="7">
        <f t="shared" si="58"/>
        <v>118746.30464596729</v>
      </c>
      <c r="H272" s="7">
        <f t="shared" si="63"/>
        <v>22881566.998580683</v>
      </c>
      <c r="I272" s="2">
        <f t="shared" si="67"/>
        <v>0.02</v>
      </c>
      <c r="K272" s="7">
        <f>SUM($F$20:F272)</f>
        <v>36939802.707122482</v>
      </c>
      <c r="L272" s="1">
        <v>253</v>
      </c>
      <c r="M272" s="3">
        <f t="shared" si="64"/>
        <v>52262</v>
      </c>
      <c r="N272" s="7">
        <f t="shared" si="66"/>
        <v>21799110.671211209</v>
      </c>
      <c r="O272" s="2">
        <f t="shared" si="59"/>
        <v>1.5000000000000002E-3</v>
      </c>
      <c r="P272" s="7">
        <f t="shared" si="60"/>
        <v>32698.66600681682</v>
      </c>
      <c r="Q272" s="7">
        <f t="shared" si="70"/>
        <v>157080.16015134504</v>
      </c>
      <c r="R272" s="7">
        <f t="shared" si="71"/>
        <v>124381.49414452823</v>
      </c>
      <c r="S272" s="7">
        <f t="shared" si="65"/>
        <v>21674729.17706668</v>
      </c>
      <c r="T272" s="2">
        <f t="shared" si="68"/>
        <v>1.8000000000000002E-2</v>
      </c>
      <c r="V272" s="7">
        <f>SUM($Q$20:Q272)+$P$14</f>
        <v>38200640.500730775</v>
      </c>
      <c r="W272" s="7">
        <f t="shared" si="55"/>
        <v>-1260837.7936082929</v>
      </c>
    </row>
    <row r="273" spans="1:23" x14ac:dyDescent="0.5">
      <c r="A273" s="1">
        <v>254</v>
      </c>
      <c r="B273" s="3">
        <f t="shared" si="61"/>
        <v>52290</v>
      </c>
      <c r="C273" s="7">
        <f t="shared" si="62"/>
        <v>22881566.998580683</v>
      </c>
      <c r="D273" s="2">
        <f t="shared" si="56"/>
        <v>1.6666666666666668E-3</v>
      </c>
      <c r="E273" s="7">
        <f t="shared" si="57"/>
        <v>38135.944997634477</v>
      </c>
      <c r="F273" s="7">
        <f t="shared" si="69"/>
        <v>157080.16015134504</v>
      </c>
      <c r="G273" s="7">
        <f t="shared" si="58"/>
        <v>118944.21515371057</v>
      </c>
      <c r="H273" s="7">
        <f t="shared" si="63"/>
        <v>22762622.783426974</v>
      </c>
      <c r="I273" s="2">
        <f t="shared" si="67"/>
        <v>0.02</v>
      </c>
      <c r="K273" s="7">
        <f>SUM($F$20:F273)</f>
        <v>37096882.86727383</v>
      </c>
      <c r="L273" s="1">
        <v>254</v>
      </c>
      <c r="M273" s="3">
        <f t="shared" si="64"/>
        <v>52290</v>
      </c>
      <c r="N273" s="7">
        <f t="shared" si="66"/>
        <v>21674729.17706668</v>
      </c>
      <c r="O273" s="2">
        <f t="shared" si="59"/>
        <v>1.5000000000000002E-3</v>
      </c>
      <c r="P273" s="7">
        <f t="shared" si="60"/>
        <v>32512.093765600024</v>
      </c>
      <c r="Q273" s="7">
        <f t="shared" si="70"/>
        <v>157080.16015134504</v>
      </c>
      <c r="R273" s="7">
        <f t="shared" si="71"/>
        <v>124568.06638574501</v>
      </c>
      <c r="S273" s="7">
        <f t="shared" si="65"/>
        <v>21550161.110680934</v>
      </c>
      <c r="T273" s="2">
        <f t="shared" si="68"/>
        <v>1.8000000000000002E-2</v>
      </c>
      <c r="V273" s="7">
        <f>SUM($Q$20:Q273)+$P$14</f>
        <v>38357720.660882123</v>
      </c>
      <c r="W273" s="7">
        <f t="shared" ref="W273:W336" si="72">K273-V273</f>
        <v>-1260837.7936082929</v>
      </c>
    </row>
    <row r="274" spans="1:23" x14ac:dyDescent="0.5">
      <c r="A274" s="1">
        <v>255</v>
      </c>
      <c r="B274" s="3">
        <f t="shared" si="61"/>
        <v>52321</v>
      </c>
      <c r="C274" s="7">
        <f t="shared" si="62"/>
        <v>22762622.783426974</v>
      </c>
      <c r="D274" s="2">
        <f t="shared" si="56"/>
        <v>1.6666666666666668E-3</v>
      </c>
      <c r="E274" s="7">
        <f t="shared" si="57"/>
        <v>37937.704639044961</v>
      </c>
      <c r="F274" s="7">
        <f t="shared" si="69"/>
        <v>157080.16015134504</v>
      </c>
      <c r="G274" s="7">
        <f t="shared" si="58"/>
        <v>119142.45551230008</v>
      </c>
      <c r="H274" s="7">
        <f t="shared" si="63"/>
        <v>22643480.327914674</v>
      </c>
      <c r="I274" s="2">
        <f t="shared" si="67"/>
        <v>0.02</v>
      </c>
      <c r="K274" s="7">
        <f>SUM($F$20:F274)</f>
        <v>37253963.027425177</v>
      </c>
      <c r="L274" s="1">
        <v>255</v>
      </c>
      <c r="M274" s="3">
        <f t="shared" si="64"/>
        <v>52321</v>
      </c>
      <c r="N274" s="7">
        <f t="shared" si="66"/>
        <v>21550161.110680934</v>
      </c>
      <c r="O274" s="2">
        <f t="shared" si="59"/>
        <v>1.5000000000000002E-3</v>
      </c>
      <c r="P274" s="7">
        <f t="shared" si="60"/>
        <v>32325.241666021408</v>
      </c>
      <c r="Q274" s="7">
        <f t="shared" si="70"/>
        <v>157080.16015134504</v>
      </c>
      <c r="R274" s="7">
        <f t="shared" si="71"/>
        <v>124754.91848532364</v>
      </c>
      <c r="S274" s="7">
        <f t="shared" si="65"/>
        <v>21425406.192195609</v>
      </c>
      <c r="T274" s="2">
        <f t="shared" si="68"/>
        <v>1.8000000000000002E-2</v>
      </c>
      <c r="V274" s="7">
        <f>SUM($Q$20:Q274)+$P$14</f>
        <v>38514800.82103347</v>
      </c>
      <c r="W274" s="7">
        <f t="shared" si="72"/>
        <v>-1260837.7936082929</v>
      </c>
    </row>
    <row r="275" spans="1:23" x14ac:dyDescent="0.5">
      <c r="A275" s="1">
        <v>256</v>
      </c>
      <c r="B275" s="3">
        <f t="shared" si="61"/>
        <v>52351</v>
      </c>
      <c r="C275" s="7">
        <f t="shared" si="62"/>
        <v>22643480.327914674</v>
      </c>
      <c r="D275" s="2">
        <f t="shared" si="56"/>
        <v>1.6666666666666668E-3</v>
      </c>
      <c r="E275" s="7">
        <f t="shared" si="57"/>
        <v>37739.133879857793</v>
      </c>
      <c r="F275" s="7">
        <f t="shared" si="69"/>
        <v>157080.16015134504</v>
      </c>
      <c r="G275" s="7">
        <f t="shared" si="58"/>
        <v>119341.02627148725</v>
      </c>
      <c r="H275" s="7">
        <f t="shared" si="63"/>
        <v>22524139.301643185</v>
      </c>
      <c r="I275" s="2">
        <f t="shared" si="67"/>
        <v>0.02</v>
      </c>
      <c r="K275" s="7">
        <f>SUM($F$20:F275)</f>
        <v>37411043.187576525</v>
      </c>
      <c r="L275" s="1">
        <v>256</v>
      </c>
      <c r="M275" s="3">
        <f t="shared" si="64"/>
        <v>52351</v>
      </c>
      <c r="N275" s="7">
        <f t="shared" si="66"/>
        <v>21425406.192195609</v>
      </c>
      <c r="O275" s="2">
        <f t="shared" si="59"/>
        <v>1.5000000000000002E-3</v>
      </c>
      <c r="P275" s="7">
        <f t="shared" si="60"/>
        <v>32138.109288293421</v>
      </c>
      <c r="Q275" s="7">
        <f t="shared" si="70"/>
        <v>157080.16015134504</v>
      </c>
      <c r="R275" s="7">
        <f t="shared" si="71"/>
        <v>124942.05086305163</v>
      </c>
      <c r="S275" s="7">
        <f t="shared" si="65"/>
        <v>21300464.141332559</v>
      </c>
      <c r="T275" s="2">
        <f t="shared" si="68"/>
        <v>1.8000000000000002E-2</v>
      </c>
      <c r="V275" s="7">
        <f>SUM($Q$20:Q275)+$P$14</f>
        <v>38671880.981184818</v>
      </c>
      <c r="W275" s="7">
        <f t="shared" si="72"/>
        <v>-1260837.7936082929</v>
      </c>
    </row>
    <row r="276" spans="1:23" x14ac:dyDescent="0.5">
      <c r="A276" s="1">
        <v>257</v>
      </c>
      <c r="B276" s="3">
        <f t="shared" si="61"/>
        <v>52382</v>
      </c>
      <c r="C276" s="7">
        <f t="shared" si="62"/>
        <v>22524139.301643185</v>
      </c>
      <c r="D276" s="2">
        <f t="shared" ref="D276:D339" si="73">I276/12</f>
        <v>1.6666666666666668E-3</v>
      </c>
      <c r="E276" s="7">
        <f t="shared" ref="E276:E339" si="74">C276*D276</f>
        <v>37540.23216940531</v>
      </c>
      <c r="F276" s="7">
        <f t="shared" si="69"/>
        <v>157080.16015134504</v>
      </c>
      <c r="G276" s="7">
        <f t="shared" ref="G276:G339" si="75">F276-E276</f>
        <v>119539.92798193973</v>
      </c>
      <c r="H276" s="7">
        <f t="shared" si="63"/>
        <v>22404599.373661246</v>
      </c>
      <c r="I276" s="2">
        <f t="shared" si="67"/>
        <v>0.02</v>
      </c>
      <c r="K276" s="7">
        <f>SUM($F$20:F276)</f>
        <v>37568123.347727872</v>
      </c>
      <c r="L276" s="1">
        <v>257</v>
      </c>
      <c r="M276" s="3">
        <f t="shared" si="64"/>
        <v>52382</v>
      </c>
      <c r="N276" s="7">
        <f t="shared" si="66"/>
        <v>21300464.141332559</v>
      </c>
      <c r="O276" s="2">
        <f t="shared" ref="O276:O339" si="76">T276/12</f>
        <v>1.5000000000000002E-3</v>
      </c>
      <c r="P276" s="7">
        <f t="shared" ref="P276:P339" si="77">N276*O276</f>
        <v>31950.696211998846</v>
      </c>
      <c r="Q276" s="7">
        <f t="shared" si="70"/>
        <v>157080.16015134504</v>
      </c>
      <c r="R276" s="7">
        <f t="shared" si="71"/>
        <v>125129.4639393462</v>
      </c>
      <c r="S276" s="7">
        <f t="shared" si="65"/>
        <v>21175334.677393213</v>
      </c>
      <c r="T276" s="2">
        <f t="shared" si="68"/>
        <v>1.8000000000000002E-2</v>
      </c>
      <c r="V276" s="7">
        <f>SUM($Q$20:Q276)+$P$14</f>
        <v>38828961.141336165</v>
      </c>
      <c r="W276" s="7">
        <f t="shared" si="72"/>
        <v>-1260837.7936082929</v>
      </c>
    </row>
    <row r="277" spans="1:23" x14ac:dyDescent="0.5">
      <c r="A277" s="1">
        <v>258</v>
      </c>
      <c r="B277" s="3">
        <f t="shared" ref="B277:B340" si="78">EOMONTH(B276,1)</f>
        <v>52412</v>
      </c>
      <c r="C277" s="7">
        <f t="shared" ref="C277:C340" si="79">H276</f>
        <v>22404599.373661246</v>
      </c>
      <c r="D277" s="2">
        <f t="shared" si="73"/>
        <v>1.6666666666666668E-3</v>
      </c>
      <c r="E277" s="7">
        <f t="shared" si="74"/>
        <v>37340.998956102077</v>
      </c>
      <c r="F277" s="7">
        <f t="shared" si="69"/>
        <v>157080.16015134504</v>
      </c>
      <c r="G277" s="7">
        <f t="shared" si="75"/>
        <v>119739.16119524297</v>
      </c>
      <c r="H277" s="7">
        <f t="shared" ref="H277:H340" si="80">C277-G277</f>
        <v>22284860.212466002</v>
      </c>
      <c r="I277" s="2">
        <f t="shared" si="67"/>
        <v>0.02</v>
      </c>
      <c r="K277" s="7">
        <f>SUM($F$20:F277)</f>
        <v>37725203.50787922</v>
      </c>
      <c r="L277" s="1">
        <v>258</v>
      </c>
      <c r="M277" s="3">
        <f t="shared" ref="M277:M340" si="81">EOMONTH(M276,1)</f>
        <v>52412</v>
      </c>
      <c r="N277" s="7">
        <f t="shared" si="66"/>
        <v>21175334.677393213</v>
      </c>
      <c r="O277" s="2">
        <f t="shared" si="76"/>
        <v>1.5000000000000002E-3</v>
      </c>
      <c r="P277" s="7">
        <f t="shared" si="77"/>
        <v>31763.002016089824</v>
      </c>
      <c r="Q277" s="7">
        <f t="shared" si="70"/>
        <v>157080.16015134504</v>
      </c>
      <c r="R277" s="7">
        <f t="shared" si="71"/>
        <v>125317.15813525522</v>
      </c>
      <c r="S277" s="7">
        <f t="shared" ref="S277:S340" si="82">N277-R277</f>
        <v>21050017.519257959</v>
      </c>
      <c r="T277" s="2">
        <f t="shared" si="68"/>
        <v>1.8000000000000002E-2</v>
      </c>
      <c r="V277" s="7">
        <f>SUM($Q$20:Q277)+$P$14</f>
        <v>38986041.301487513</v>
      </c>
      <c r="W277" s="7">
        <f t="shared" si="72"/>
        <v>-1260837.7936082929</v>
      </c>
    </row>
    <row r="278" spans="1:23" x14ac:dyDescent="0.5">
      <c r="A278" s="1">
        <v>259</v>
      </c>
      <c r="B278" s="3">
        <f t="shared" si="78"/>
        <v>52443</v>
      </c>
      <c r="C278" s="7">
        <f t="shared" si="79"/>
        <v>22284860.212466002</v>
      </c>
      <c r="D278" s="2">
        <f t="shared" si="73"/>
        <v>1.6666666666666668E-3</v>
      </c>
      <c r="E278" s="7">
        <f t="shared" si="74"/>
        <v>37141.433687443336</v>
      </c>
      <c r="F278" s="7">
        <f t="shared" si="69"/>
        <v>157080.16015134504</v>
      </c>
      <c r="G278" s="7">
        <f t="shared" si="75"/>
        <v>119938.72646390171</v>
      </c>
      <c r="H278" s="7">
        <f t="shared" si="80"/>
        <v>22164921.486002099</v>
      </c>
      <c r="I278" s="2">
        <f t="shared" si="67"/>
        <v>0.02</v>
      </c>
      <c r="K278" s="7">
        <f>SUM($F$20:F278)</f>
        <v>37882283.668030567</v>
      </c>
      <c r="L278" s="1">
        <v>259</v>
      </c>
      <c r="M278" s="3">
        <f t="shared" si="81"/>
        <v>52443</v>
      </c>
      <c r="N278" s="7">
        <f t="shared" si="66"/>
        <v>21050017.519257959</v>
      </c>
      <c r="O278" s="2">
        <f t="shared" si="76"/>
        <v>1.5000000000000002E-3</v>
      </c>
      <c r="P278" s="7">
        <f t="shared" si="77"/>
        <v>31575.026278886944</v>
      </c>
      <c r="Q278" s="7">
        <f t="shared" si="70"/>
        <v>157080.16015134504</v>
      </c>
      <c r="R278" s="7">
        <f t="shared" si="71"/>
        <v>125505.1338724581</v>
      </c>
      <c r="S278" s="7">
        <f t="shared" si="82"/>
        <v>20924512.385385502</v>
      </c>
      <c r="T278" s="2">
        <f t="shared" si="68"/>
        <v>1.8000000000000002E-2</v>
      </c>
      <c r="V278" s="7">
        <f>SUM($Q$20:Q278)+$P$14</f>
        <v>39143121.46163886</v>
      </c>
      <c r="W278" s="7">
        <f t="shared" si="72"/>
        <v>-1260837.7936082929</v>
      </c>
    </row>
    <row r="279" spans="1:23" x14ac:dyDescent="0.5">
      <c r="A279" s="1">
        <v>260</v>
      </c>
      <c r="B279" s="3">
        <f t="shared" si="78"/>
        <v>52474</v>
      </c>
      <c r="C279" s="7">
        <f t="shared" si="79"/>
        <v>22164921.486002099</v>
      </c>
      <c r="D279" s="2">
        <f t="shared" si="73"/>
        <v>1.6666666666666668E-3</v>
      </c>
      <c r="E279" s="7">
        <f t="shared" si="74"/>
        <v>36941.535810003501</v>
      </c>
      <c r="F279" s="7">
        <f t="shared" si="69"/>
        <v>157080.16015134504</v>
      </c>
      <c r="G279" s="7">
        <f t="shared" si="75"/>
        <v>120138.62434134155</v>
      </c>
      <c r="H279" s="7">
        <f t="shared" si="80"/>
        <v>22044782.861660756</v>
      </c>
      <c r="I279" s="2">
        <f t="shared" si="67"/>
        <v>0.02</v>
      </c>
      <c r="K279" s="7">
        <f>SUM($F$20:F279)</f>
        <v>38039363.828181915</v>
      </c>
      <c r="L279" s="1">
        <v>260</v>
      </c>
      <c r="M279" s="3">
        <f t="shared" si="81"/>
        <v>52474</v>
      </c>
      <c r="N279" s="7">
        <f t="shared" ref="N279:N342" si="83">S278</f>
        <v>20924512.385385502</v>
      </c>
      <c r="O279" s="2">
        <f t="shared" si="76"/>
        <v>1.5000000000000002E-3</v>
      </c>
      <c r="P279" s="7">
        <f t="shared" si="77"/>
        <v>31386.768578078259</v>
      </c>
      <c r="Q279" s="7">
        <f t="shared" si="70"/>
        <v>157080.16015134504</v>
      </c>
      <c r="R279" s="7">
        <f t="shared" si="71"/>
        <v>125693.39157326678</v>
      </c>
      <c r="S279" s="7">
        <f t="shared" si="82"/>
        <v>20798818.993812237</v>
      </c>
      <c r="T279" s="2">
        <f t="shared" si="68"/>
        <v>1.8000000000000002E-2</v>
      </c>
      <c r="V279" s="7">
        <f>SUM($Q$20:Q279)+$P$14</f>
        <v>39300201.621790208</v>
      </c>
      <c r="W279" s="7">
        <f t="shared" si="72"/>
        <v>-1260837.7936082929</v>
      </c>
    </row>
    <row r="280" spans="1:23" x14ac:dyDescent="0.5">
      <c r="A280" s="1">
        <v>261</v>
      </c>
      <c r="B280" s="3">
        <f t="shared" si="78"/>
        <v>52504</v>
      </c>
      <c r="C280" s="7">
        <f t="shared" si="79"/>
        <v>22044782.861660756</v>
      </c>
      <c r="D280" s="2">
        <f t="shared" si="73"/>
        <v>1.6666666666666668E-3</v>
      </c>
      <c r="E280" s="7">
        <f t="shared" si="74"/>
        <v>36741.304769434595</v>
      </c>
      <c r="F280" s="7">
        <f t="shared" si="69"/>
        <v>157080.16015134504</v>
      </c>
      <c r="G280" s="7">
        <f t="shared" si="75"/>
        <v>120338.85538191046</v>
      </c>
      <c r="H280" s="7">
        <f t="shared" si="80"/>
        <v>21924444.006278846</v>
      </c>
      <c r="I280" s="2">
        <f t="shared" si="67"/>
        <v>0.02</v>
      </c>
      <c r="K280" s="7">
        <f>SUM($F$20:F280)</f>
        <v>38196443.988333263</v>
      </c>
      <c r="L280" s="1">
        <v>261</v>
      </c>
      <c r="M280" s="3">
        <f t="shared" si="81"/>
        <v>52504</v>
      </c>
      <c r="N280" s="7">
        <f t="shared" si="83"/>
        <v>20798818.993812237</v>
      </c>
      <c r="O280" s="2">
        <f t="shared" si="76"/>
        <v>1.5000000000000002E-3</v>
      </c>
      <c r="P280" s="7">
        <f t="shared" si="77"/>
        <v>31198.22849071836</v>
      </c>
      <c r="Q280" s="7">
        <f t="shared" si="70"/>
        <v>157080.16015134504</v>
      </c>
      <c r="R280" s="7">
        <f t="shared" si="71"/>
        <v>125881.93166062668</v>
      </c>
      <c r="S280" s="7">
        <f t="shared" si="82"/>
        <v>20672937.062151611</v>
      </c>
      <c r="T280" s="2">
        <f t="shared" si="68"/>
        <v>1.8000000000000002E-2</v>
      </c>
      <c r="V280" s="7">
        <f>SUM($Q$20:Q280)+$P$14</f>
        <v>39457281.781941555</v>
      </c>
      <c r="W280" s="7">
        <f t="shared" si="72"/>
        <v>-1260837.7936082929</v>
      </c>
    </row>
    <row r="281" spans="1:23" x14ac:dyDescent="0.5">
      <c r="A281" s="1">
        <v>262</v>
      </c>
      <c r="B281" s="3">
        <f t="shared" si="78"/>
        <v>52535</v>
      </c>
      <c r="C281" s="7">
        <f t="shared" si="79"/>
        <v>21924444.006278846</v>
      </c>
      <c r="D281" s="2">
        <f t="shared" si="73"/>
        <v>1.6666666666666668E-3</v>
      </c>
      <c r="E281" s="7">
        <f t="shared" si="74"/>
        <v>36540.740010464746</v>
      </c>
      <c r="F281" s="7">
        <f t="shared" si="69"/>
        <v>157080.16015134504</v>
      </c>
      <c r="G281" s="7">
        <f t="shared" si="75"/>
        <v>120539.42014088031</v>
      </c>
      <c r="H281" s="7">
        <f t="shared" si="80"/>
        <v>21803904.586137965</v>
      </c>
      <c r="I281" s="2">
        <f t="shared" si="67"/>
        <v>0.02</v>
      </c>
      <c r="K281" s="7">
        <f>SUM($F$20:F281)</f>
        <v>38353524.14848461</v>
      </c>
      <c r="L281" s="1">
        <v>262</v>
      </c>
      <c r="M281" s="3">
        <f t="shared" si="81"/>
        <v>52535</v>
      </c>
      <c r="N281" s="7">
        <f t="shared" si="83"/>
        <v>20672937.062151611</v>
      </c>
      <c r="O281" s="2">
        <f t="shared" si="76"/>
        <v>1.5000000000000002E-3</v>
      </c>
      <c r="P281" s="7">
        <f t="shared" si="77"/>
        <v>31009.40559322742</v>
      </c>
      <c r="Q281" s="7">
        <f t="shared" si="70"/>
        <v>157080.16015134504</v>
      </c>
      <c r="R281" s="7">
        <f t="shared" si="71"/>
        <v>126070.75455811762</v>
      </c>
      <c r="S281" s="7">
        <f t="shared" si="82"/>
        <v>20546866.307593495</v>
      </c>
      <c r="T281" s="2">
        <f t="shared" si="68"/>
        <v>1.8000000000000002E-2</v>
      </c>
      <c r="V281" s="7">
        <f>SUM($Q$20:Q281)+$P$14</f>
        <v>39614361.942092903</v>
      </c>
      <c r="W281" s="7">
        <f t="shared" si="72"/>
        <v>-1260837.7936082929</v>
      </c>
    </row>
    <row r="282" spans="1:23" x14ac:dyDescent="0.5">
      <c r="A282" s="1">
        <v>263</v>
      </c>
      <c r="B282" s="3">
        <f t="shared" si="78"/>
        <v>52565</v>
      </c>
      <c r="C282" s="7">
        <f t="shared" si="79"/>
        <v>21803904.586137965</v>
      </c>
      <c r="D282" s="2">
        <f t="shared" si="73"/>
        <v>1.6666666666666668E-3</v>
      </c>
      <c r="E282" s="7">
        <f t="shared" si="74"/>
        <v>36339.840976896608</v>
      </c>
      <c r="F282" s="7">
        <f t="shared" si="69"/>
        <v>157080.16015134504</v>
      </c>
      <c r="G282" s="7">
        <f t="shared" si="75"/>
        <v>120740.31917444844</v>
      </c>
      <c r="H282" s="7">
        <f t="shared" si="80"/>
        <v>21683164.266963515</v>
      </c>
      <c r="I282" s="2">
        <f t="shared" si="67"/>
        <v>0.02</v>
      </c>
      <c r="K282" s="7">
        <f>SUM($F$20:F282)</f>
        <v>38510604.308635958</v>
      </c>
      <c r="L282" s="1">
        <v>263</v>
      </c>
      <c r="M282" s="3">
        <f t="shared" si="81"/>
        <v>52565</v>
      </c>
      <c r="N282" s="7">
        <f t="shared" si="83"/>
        <v>20546866.307593495</v>
      </c>
      <c r="O282" s="2">
        <f t="shared" si="76"/>
        <v>1.5000000000000002E-3</v>
      </c>
      <c r="P282" s="7">
        <f t="shared" si="77"/>
        <v>30820.299461390248</v>
      </c>
      <c r="Q282" s="7">
        <f t="shared" si="70"/>
        <v>157080.16015134504</v>
      </c>
      <c r="R282" s="7">
        <f t="shared" si="71"/>
        <v>126259.8606899548</v>
      </c>
      <c r="S282" s="7">
        <f t="shared" si="82"/>
        <v>20420606.446903542</v>
      </c>
      <c r="T282" s="2">
        <f t="shared" si="68"/>
        <v>1.8000000000000002E-2</v>
      </c>
      <c r="V282" s="7">
        <f>SUM($Q$20:Q282)+$P$14</f>
        <v>39771442.10224425</v>
      </c>
      <c r="W282" s="7">
        <f t="shared" si="72"/>
        <v>-1260837.7936082929</v>
      </c>
    </row>
    <row r="283" spans="1:23" x14ac:dyDescent="0.5">
      <c r="A283" s="1">
        <v>264</v>
      </c>
      <c r="B283" s="3">
        <f t="shared" si="78"/>
        <v>52596</v>
      </c>
      <c r="C283" s="7">
        <f t="shared" si="79"/>
        <v>21683164.266963515</v>
      </c>
      <c r="D283" s="2">
        <f t="shared" si="73"/>
        <v>1.6666666666666668E-3</v>
      </c>
      <c r="E283" s="7">
        <f t="shared" si="74"/>
        <v>36138.607111605859</v>
      </c>
      <c r="F283" s="7">
        <f t="shared" si="69"/>
        <v>157080.16015134504</v>
      </c>
      <c r="G283" s="7">
        <f t="shared" si="75"/>
        <v>120941.55303973918</v>
      </c>
      <c r="H283" s="7">
        <f t="shared" si="80"/>
        <v>21562222.713923775</v>
      </c>
      <c r="I283" s="2">
        <f t="shared" si="67"/>
        <v>0.02</v>
      </c>
      <c r="K283" s="7">
        <f>SUM($F$20:F283)</f>
        <v>38667684.468787305</v>
      </c>
      <c r="L283" s="1">
        <v>264</v>
      </c>
      <c r="M283" s="3">
        <f t="shared" si="81"/>
        <v>52596</v>
      </c>
      <c r="N283" s="7">
        <f t="shared" si="83"/>
        <v>20420606.446903542</v>
      </c>
      <c r="O283" s="2">
        <f t="shared" si="76"/>
        <v>1.5000000000000002E-3</v>
      </c>
      <c r="P283" s="7">
        <f t="shared" si="77"/>
        <v>30630.909670355319</v>
      </c>
      <c r="Q283" s="7">
        <f t="shared" si="70"/>
        <v>157080.16015134504</v>
      </c>
      <c r="R283" s="7">
        <f t="shared" si="71"/>
        <v>126449.25048098972</v>
      </c>
      <c r="S283" s="7">
        <f t="shared" si="82"/>
        <v>20294157.196422551</v>
      </c>
      <c r="T283" s="2">
        <f t="shared" si="68"/>
        <v>1.8000000000000002E-2</v>
      </c>
      <c r="V283" s="7">
        <f>SUM($Q$20:Q283)+$P$14</f>
        <v>39928522.262395598</v>
      </c>
      <c r="W283" s="7">
        <f t="shared" si="72"/>
        <v>-1260837.7936082929</v>
      </c>
    </row>
    <row r="284" spans="1:23" x14ac:dyDescent="0.5">
      <c r="A284" s="1">
        <v>265</v>
      </c>
      <c r="B284" s="3">
        <f t="shared" si="78"/>
        <v>52627</v>
      </c>
      <c r="C284" s="7">
        <f t="shared" si="79"/>
        <v>21562222.713923775</v>
      </c>
      <c r="D284" s="2">
        <f t="shared" si="73"/>
        <v>1.6666666666666668E-3</v>
      </c>
      <c r="E284" s="7">
        <f t="shared" si="74"/>
        <v>35937.037856539624</v>
      </c>
      <c r="F284" s="7">
        <f t="shared" si="69"/>
        <v>157080.16015134504</v>
      </c>
      <c r="G284" s="7">
        <f t="shared" si="75"/>
        <v>121143.12229480542</v>
      </c>
      <c r="H284" s="7">
        <f t="shared" si="80"/>
        <v>21441079.591628969</v>
      </c>
      <c r="I284" s="2">
        <f t="shared" si="67"/>
        <v>0.02</v>
      </c>
      <c r="K284" s="7">
        <f>SUM($F$20:F284)</f>
        <v>38824764.628938653</v>
      </c>
      <c r="L284" s="1">
        <v>265</v>
      </c>
      <c r="M284" s="3">
        <f t="shared" si="81"/>
        <v>52627</v>
      </c>
      <c r="N284" s="7">
        <f t="shared" si="83"/>
        <v>20294157.196422551</v>
      </c>
      <c r="O284" s="2">
        <f t="shared" si="76"/>
        <v>1.5000000000000002E-3</v>
      </c>
      <c r="P284" s="7">
        <f t="shared" si="77"/>
        <v>30441.235794633831</v>
      </c>
      <c r="Q284" s="7">
        <f t="shared" si="70"/>
        <v>157080.16015134504</v>
      </c>
      <c r="R284" s="7">
        <f t="shared" si="71"/>
        <v>126638.92435671121</v>
      </c>
      <c r="S284" s="7">
        <f t="shared" si="82"/>
        <v>20167518.272065841</v>
      </c>
      <c r="T284" s="2">
        <f t="shared" si="68"/>
        <v>1.8000000000000002E-2</v>
      </c>
      <c r="V284" s="7">
        <f>SUM($Q$20:Q284)+$P$14</f>
        <v>40085602.422546946</v>
      </c>
      <c r="W284" s="7">
        <f t="shared" si="72"/>
        <v>-1260837.7936082929</v>
      </c>
    </row>
    <row r="285" spans="1:23" x14ac:dyDescent="0.5">
      <c r="A285" s="1">
        <v>266</v>
      </c>
      <c r="B285" s="3">
        <f t="shared" si="78"/>
        <v>52656</v>
      </c>
      <c r="C285" s="7">
        <f t="shared" si="79"/>
        <v>21441079.591628969</v>
      </c>
      <c r="D285" s="2">
        <f t="shared" si="73"/>
        <v>1.6666666666666668E-3</v>
      </c>
      <c r="E285" s="7">
        <f t="shared" si="74"/>
        <v>35735.13265271495</v>
      </c>
      <c r="F285" s="7">
        <f t="shared" si="69"/>
        <v>157080.16015134504</v>
      </c>
      <c r="G285" s="7">
        <f t="shared" si="75"/>
        <v>121345.02749863009</v>
      </c>
      <c r="H285" s="7">
        <f t="shared" si="80"/>
        <v>21319734.56413034</v>
      </c>
      <c r="I285" s="2">
        <f t="shared" si="67"/>
        <v>0.02</v>
      </c>
      <c r="K285" s="7">
        <f>SUM($F$20:F285)</f>
        <v>38981844.78909</v>
      </c>
      <c r="L285" s="1">
        <v>266</v>
      </c>
      <c r="M285" s="3">
        <f t="shared" si="81"/>
        <v>52656</v>
      </c>
      <c r="N285" s="7">
        <f t="shared" si="83"/>
        <v>20167518.272065841</v>
      </c>
      <c r="O285" s="2">
        <f t="shared" si="76"/>
        <v>1.5000000000000002E-3</v>
      </c>
      <c r="P285" s="7">
        <f t="shared" si="77"/>
        <v>30251.277408098766</v>
      </c>
      <c r="Q285" s="7">
        <f t="shared" si="70"/>
        <v>157080.16015134504</v>
      </c>
      <c r="R285" s="7">
        <f t="shared" si="71"/>
        <v>126828.88274324627</v>
      </c>
      <c r="S285" s="7">
        <f t="shared" si="82"/>
        <v>20040689.389322594</v>
      </c>
      <c r="T285" s="2">
        <f t="shared" si="68"/>
        <v>1.8000000000000002E-2</v>
      </c>
      <c r="V285" s="7">
        <f>SUM($Q$20:Q285)+$P$14</f>
        <v>40242682.582698293</v>
      </c>
      <c r="W285" s="7">
        <f t="shared" si="72"/>
        <v>-1260837.7936082929</v>
      </c>
    </row>
    <row r="286" spans="1:23" x14ac:dyDescent="0.5">
      <c r="A286" s="1">
        <v>267</v>
      </c>
      <c r="B286" s="3">
        <f t="shared" si="78"/>
        <v>52687</v>
      </c>
      <c r="C286" s="7">
        <f t="shared" si="79"/>
        <v>21319734.56413034</v>
      </c>
      <c r="D286" s="2">
        <f t="shared" si="73"/>
        <v>1.6666666666666668E-3</v>
      </c>
      <c r="E286" s="7">
        <f t="shared" si="74"/>
        <v>35532.890940217236</v>
      </c>
      <c r="F286" s="7">
        <f t="shared" si="69"/>
        <v>157080.16015134504</v>
      </c>
      <c r="G286" s="7">
        <f t="shared" si="75"/>
        <v>121547.2692111278</v>
      </c>
      <c r="H286" s="7">
        <f t="shared" si="80"/>
        <v>21198187.294919211</v>
      </c>
      <c r="I286" s="2">
        <f t="shared" si="67"/>
        <v>0.02</v>
      </c>
      <c r="K286" s="7">
        <f>SUM($F$20:F286)</f>
        <v>39138924.949241348</v>
      </c>
      <c r="L286" s="1">
        <v>267</v>
      </c>
      <c r="M286" s="3">
        <f t="shared" si="81"/>
        <v>52687</v>
      </c>
      <c r="N286" s="7">
        <f t="shared" si="83"/>
        <v>20040689.389322594</v>
      </c>
      <c r="O286" s="2">
        <f t="shared" si="76"/>
        <v>1.5000000000000002E-3</v>
      </c>
      <c r="P286" s="7">
        <f t="shared" si="77"/>
        <v>30061.034083983897</v>
      </c>
      <c r="Q286" s="7">
        <f t="shared" si="70"/>
        <v>157080.16015134504</v>
      </c>
      <c r="R286" s="7">
        <f t="shared" si="71"/>
        <v>127019.12606736115</v>
      </c>
      <c r="S286" s="7">
        <f t="shared" si="82"/>
        <v>19913670.263255231</v>
      </c>
      <c r="T286" s="2">
        <f t="shared" si="68"/>
        <v>1.8000000000000002E-2</v>
      </c>
      <c r="V286" s="7">
        <f>SUM($Q$20:Q286)+$P$14</f>
        <v>40399762.742849641</v>
      </c>
      <c r="W286" s="7">
        <f t="shared" si="72"/>
        <v>-1260837.7936082929</v>
      </c>
    </row>
    <row r="287" spans="1:23" x14ac:dyDescent="0.5">
      <c r="A287" s="1">
        <v>268</v>
      </c>
      <c r="B287" s="3">
        <f t="shared" si="78"/>
        <v>52717</v>
      </c>
      <c r="C287" s="7">
        <f t="shared" si="79"/>
        <v>21198187.294919211</v>
      </c>
      <c r="D287" s="2">
        <f t="shared" si="73"/>
        <v>1.6666666666666668E-3</v>
      </c>
      <c r="E287" s="7">
        <f t="shared" si="74"/>
        <v>35330.312158198685</v>
      </c>
      <c r="F287" s="7">
        <f t="shared" si="69"/>
        <v>157080.16015134504</v>
      </c>
      <c r="G287" s="7">
        <f t="shared" si="75"/>
        <v>121749.84799314637</v>
      </c>
      <c r="H287" s="7">
        <f t="shared" si="80"/>
        <v>21076437.446926065</v>
      </c>
      <c r="I287" s="2">
        <f t="shared" si="67"/>
        <v>0.02</v>
      </c>
      <c r="K287" s="7">
        <f>SUM($F$20:F287)</f>
        <v>39296005.109392695</v>
      </c>
      <c r="L287" s="1">
        <v>268</v>
      </c>
      <c r="M287" s="3">
        <f t="shared" si="81"/>
        <v>52717</v>
      </c>
      <c r="N287" s="7">
        <f t="shared" si="83"/>
        <v>19913670.263255231</v>
      </c>
      <c r="O287" s="2">
        <f t="shared" si="76"/>
        <v>1.5000000000000002E-3</v>
      </c>
      <c r="P287" s="7">
        <f t="shared" si="77"/>
        <v>29870.50539488285</v>
      </c>
      <c r="Q287" s="7">
        <f t="shared" si="70"/>
        <v>157080.16015134504</v>
      </c>
      <c r="R287" s="7">
        <f t="shared" si="71"/>
        <v>127209.6547564622</v>
      </c>
      <c r="S287" s="7">
        <f t="shared" si="82"/>
        <v>19786460.608498767</v>
      </c>
      <c r="T287" s="2">
        <f t="shared" si="68"/>
        <v>1.8000000000000002E-2</v>
      </c>
      <c r="V287" s="7">
        <f>SUM($Q$20:Q287)+$P$14</f>
        <v>40556842.903000988</v>
      </c>
      <c r="W287" s="7">
        <f t="shared" si="72"/>
        <v>-1260837.7936082929</v>
      </c>
    </row>
    <row r="288" spans="1:23" x14ac:dyDescent="0.5">
      <c r="A288" s="1">
        <v>269</v>
      </c>
      <c r="B288" s="3">
        <f t="shared" si="78"/>
        <v>52748</v>
      </c>
      <c r="C288" s="7">
        <f t="shared" si="79"/>
        <v>21076437.446926065</v>
      </c>
      <c r="D288" s="2">
        <f t="shared" si="73"/>
        <v>1.6666666666666668E-3</v>
      </c>
      <c r="E288" s="7">
        <f t="shared" si="74"/>
        <v>35127.395744876776</v>
      </c>
      <c r="F288" s="7">
        <f t="shared" si="69"/>
        <v>157080.16015134504</v>
      </c>
      <c r="G288" s="7">
        <f t="shared" si="75"/>
        <v>121952.76440646827</v>
      </c>
      <c r="H288" s="7">
        <f t="shared" si="80"/>
        <v>20954484.682519596</v>
      </c>
      <c r="I288" s="2">
        <f t="shared" si="67"/>
        <v>0.02</v>
      </c>
      <c r="K288" s="7">
        <f>SUM($F$20:F288)</f>
        <v>39453085.269544043</v>
      </c>
      <c r="L288" s="1">
        <v>269</v>
      </c>
      <c r="M288" s="3">
        <f t="shared" si="81"/>
        <v>52748</v>
      </c>
      <c r="N288" s="7">
        <f t="shared" si="83"/>
        <v>19786460.608498767</v>
      </c>
      <c r="O288" s="2">
        <f t="shared" si="76"/>
        <v>1.5000000000000002E-3</v>
      </c>
      <c r="P288" s="7">
        <f t="shared" si="77"/>
        <v>29679.690912748156</v>
      </c>
      <c r="Q288" s="7">
        <f t="shared" si="70"/>
        <v>157080.16015134504</v>
      </c>
      <c r="R288" s="7">
        <f t="shared" si="71"/>
        <v>127400.46923859688</v>
      </c>
      <c r="S288" s="7">
        <f t="shared" si="82"/>
        <v>19659060.139260169</v>
      </c>
      <c r="T288" s="2">
        <f t="shared" si="68"/>
        <v>1.8000000000000002E-2</v>
      </c>
      <c r="V288" s="7">
        <f>SUM($Q$20:Q288)+$P$14</f>
        <v>40713923.063152336</v>
      </c>
      <c r="W288" s="7">
        <f t="shared" si="72"/>
        <v>-1260837.7936082929</v>
      </c>
    </row>
    <row r="289" spans="1:23" x14ac:dyDescent="0.5">
      <c r="A289" s="1">
        <v>270</v>
      </c>
      <c r="B289" s="3">
        <f t="shared" si="78"/>
        <v>52778</v>
      </c>
      <c r="C289" s="7">
        <f t="shared" si="79"/>
        <v>20954484.682519596</v>
      </c>
      <c r="D289" s="2">
        <f t="shared" si="73"/>
        <v>1.6666666666666668E-3</v>
      </c>
      <c r="E289" s="7">
        <f t="shared" si="74"/>
        <v>34924.141137532664</v>
      </c>
      <c r="F289" s="7">
        <f t="shared" si="69"/>
        <v>157080.16015134504</v>
      </c>
      <c r="G289" s="7">
        <f t="shared" si="75"/>
        <v>122156.01901381239</v>
      </c>
      <c r="H289" s="7">
        <f t="shared" si="80"/>
        <v>20832328.663505785</v>
      </c>
      <c r="I289" s="2">
        <f t="shared" si="67"/>
        <v>0.02</v>
      </c>
      <c r="K289" s="7">
        <f>SUM($F$20:F289)</f>
        <v>39610165.42969539</v>
      </c>
      <c r="L289" s="1">
        <v>270</v>
      </c>
      <c r="M289" s="3">
        <f t="shared" si="81"/>
        <v>52778</v>
      </c>
      <c r="N289" s="7">
        <f t="shared" si="83"/>
        <v>19659060.139260169</v>
      </c>
      <c r="O289" s="2">
        <f t="shared" si="76"/>
        <v>1.5000000000000002E-3</v>
      </c>
      <c r="P289" s="7">
        <f t="shared" si="77"/>
        <v>29488.590208890259</v>
      </c>
      <c r="Q289" s="7">
        <f t="shared" si="70"/>
        <v>157080.16015134504</v>
      </c>
      <c r="R289" s="7">
        <f t="shared" si="71"/>
        <v>127591.56994245478</v>
      </c>
      <c r="S289" s="7">
        <f t="shared" si="82"/>
        <v>19531468.569317713</v>
      </c>
      <c r="T289" s="2">
        <f t="shared" si="68"/>
        <v>1.8000000000000002E-2</v>
      </c>
      <c r="V289" s="7">
        <f>SUM($Q$20:Q289)+$P$14</f>
        <v>40871003.223303683</v>
      </c>
      <c r="W289" s="7">
        <f t="shared" si="72"/>
        <v>-1260837.7936082929</v>
      </c>
    </row>
    <row r="290" spans="1:23" x14ac:dyDescent="0.5">
      <c r="A290" s="1">
        <v>271</v>
      </c>
      <c r="B290" s="3">
        <f t="shared" si="78"/>
        <v>52809</v>
      </c>
      <c r="C290" s="7">
        <f t="shared" si="79"/>
        <v>20832328.663505785</v>
      </c>
      <c r="D290" s="2">
        <f t="shared" si="73"/>
        <v>1.6666666666666668E-3</v>
      </c>
      <c r="E290" s="7">
        <f t="shared" si="74"/>
        <v>34720.547772509643</v>
      </c>
      <c r="F290" s="7">
        <f t="shared" si="69"/>
        <v>157080.16015134504</v>
      </c>
      <c r="G290" s="7">
        <f t="shared" si="75"/>
        <v>122359.6123788354</v>
      </c>
      <c r="H290" s="7">
        <f t="shared" si="80"/>
        <v>20709969.051126949</v>
      </c>
      <c r="I290" s="2">
        <f t="shared" si="67"/>
        <v>0.02</v>
      </c>
      <c r="K290" s="7">
        <f>SUM($F$20:F290)</f>
        <v>39767245.589846738</v>
      </c>
      <c r="L290" s="1">
        <v>271</v>
      </c>
      <c r="M290" s="3">
        <f t="shared" si="81"/>
        <v>52809</v>
      </c>
      <c r="N290" s="7">
        <f t="shared" si="83"/>
        <v>19531468.569317713</v>
      </c>
      <c r="O290" s="2">
        <f t="shared" si="76"/>
        <v>1.5000000000000002E-3</v>
      </c>
      <c r="P290" s="7">
        <f t="shared" si="77"/>
        <v>29297.202853976574</v>
      </c>
      <c r="Q290" s="7">
        <f t="shared" si="70"/>
        <v>157080.16015134504</v>
      </c>
      <c r="R290" s="7">
        <f t="shared" si="71"/>
        <v>127782.95729736847</v>
      </c>
      <c r="S290" s="7">
        <f t="shared" si="82"/>
        <v>19403685.612020344</v>
      </c>
      <c r="T290" s="2">
        <f t="shared" si="68"/>
        <v>1.8000000000000002E-2</v>
      </c>
      <c r="V290" s="7">
        <f>SUM($Q$20:Q290)+$P$14</f>
        <v>41028083.383455031</v>
      </c>
      <c r="W290" s="7">
        <f t="shared" si="72"/>
        <v>-1260837.7936082929</v>
      </c>
    </row>
    <row r="291" spans="1:23" x14ac:dyDescent="0.5">
      <c r="A291" s="1">
        <v>272</v>
      </c>
      <c r="B291" s="3">
        <f t="shared" si="78"/>
        <v>52840</v>
      </c>
      <c r="C291" s="7">
        <f t="shared" si="79"/>
        <v>20709969.051126949</v>
      </c>
      <c r="D291" s="2">
        <f t="shared" si="73"/>
        <v>1.6666666666666668E-3</v>
      </c>
      <c r="E291" s="7">
        <f t="shared" si="74"/>
        <v>34516.615085211582</v>
      </c>
      <c r="F291" s="7">
        <f t="shared" si="69"/>
        <v>157080.16015134504</v>
      </c>
      <c r="G291" s="7">
        <f t="shared" si="75"/>
        <v>122563.54506613346</v>
      </c>
      <c r="H291" s="7">
        <f t="shared" si="80"/>
        <v>20587405.506060816</v>
      </c>
      <c r="I291" s="2">
        <f t="shared" si="67"/>
        <v>0.02</v>
      </c>
      <c r="K291" s="7">
        <f>SUM($F$20:F291)</f>
        <v>39924325.749998085</v>
      </c>
      <c r="L291" s="1">
        <v>272</v>
      </c>
      <c r="M291" s="3">
        <f t="shared" si="81"/>
        <v>52840</v>
      </c>
      <c r="N291" s="7">
        <f t="shared" si="83"/>
        <v>19403685.612020344</v>
      </c>
      <c r="O291" s="2">
        <f t="shared" si="76"/>
        <v>1.5000000000000002E-3</v>
      </c>
      <c r="P291" s="7">
        <f t="shared" si="77"/>
        <v>29105.528418030521</v>
      </c>
      <c r="Q291" s="7">
        <f t="shared" si="70"/>
        <v>157080.16015134504</v>
      </c>
      <c r="R291" s="7">
        <f t="shared" si="71"/>
        <v>127974.63173331453</v>
      </c>
      <c r="S291" s="7">
        <f t="shared" si="82"/>
        <v>19275710.98028703</v>
      </c>
      <c r="T291" s="2">
        <f t="shared" si="68"/>
        <v>1.8000000000000002E-2</v>
      </c>
      <c r="V291" s="7">
        <f>SUM($Q$20:Q291)+$P$14</f>
        <v>41185163.543606378</v>
      </c>
      <c r="W291" s="7">
        <f t="shared" si="72"/>
        <v>-1260837.7936082929</v>
      </c>
    </row>
    <row r="292" spans="1:23" x14ac:dyDescent="0.5">
      <c r="A292" s="1">
        <v>273</v>
      </c>
      <c r="B292" s="3">
        <f t="shared" si="78"/>
        <v>52870</v>
      </c>
      <c r="C292" s="7">
        <f t="shared" si="79"/>
        <v>20587405.506060816</v>
      </c>
      <c r="D292" s="2">
        <f t="shared" si="73"/>
        <v>1.6666666666666668E-3</v>
      </c>
      <c r="E292" s="7">
        <f t="shared" si="74"/>
        <v>34312.342510101364</v>
      </c>
      <c r="F292" s="7">
        <f t="shared" si="69"/>
        <v>157080.16015134504</v>
      </c>
      <c r="G292" s="7">
        <f t="shared" si="75"/>
        <v>122767.81764124369</v>
      </c>
      <c r="H292" s="7">
        <f t="shared" si="80"/>
        <v>20464637.688419573</v>
      </c>
      <c r="I292" s="2">
        <f t="shared" si="67"/>
        <v>0.02</v>
      </c>
      <c r="K292" s="7">
        <f>SUM($F$20:F292)</f>
        <v>40081405.910149433</v>
      </c>
      <c r="L292" s="1">
        <v>273</v>
      </c>
      <c r="M292" s="3">
        <f t="shared" si="81"/>
        <v>52870</v>
      </c>
      <c r="N292" s="7">
        <f t="shared" si="83"/>
        <v>19275710.98028703</v>
      </c>
      <c r="O292" s="2">
        <f t="shared" si="76"/>
        <v>1.5000000000000002E-3</v>
      </c>
      <c r="P292" s="7">
        <f t="shared" si="77"/>
        <v>28913.566470430549</v>
      </c>
      <c r="Q292" s="7">
        <f t="shared" si="70"/>
        <v>157080.16015134504</v>
      </c>
      <c r="R292" s="7">
        <f t="shared" si="71"/>
        <v>128166.59368091449</v>
      </c>
      <c r="S292" s="7">
        <f t="shared" si="82"/>
        <v>19147544.386606116</v>
      </c>
      <c r="T292" s="2">
        <f t="shared" si="68"/>
        <v>1.8000000000000002E-2</v>
      </c>
      <c r="V292" s="7">
        <f>SUM($Q$20:Q292)+$P$14</f>
        <v>41342243.703757726</v>
      </c>
      <c r="W292" s="7">
        <f t="shared" si="72"/>
        <v>-1260837.7936082929</v>
      </c>
    </row>
    <row r="293" spans="1:23" x14ac:dyDescent="0.5">
      <c r="A293" s="1">
        <v>274</v>
      </c>
      <c r="B293" s="3">
        <f t="shared" si="78"/>
        <v>52901</v>
      </c>
      <c r="C293" s="7">
        <f t="shared" si="79"/>
        <v>20464637.688419573</v>
      </c>
      <c r="D293" s="2">
        <f t="shared" si="73"/>
        <v>1.6666666666666668E-3</v>
      </c>
      <c r="E293" s="7">
        <f t="shared" si="74"/>
        <v>34107.729480699294</v>
      </c>
      <c r="F293" s="7">
        <f t="shared" si="69"/>
        <v>157080.16015134504</v>
      </c>
      <c r="G293" s="7">
        <f t="shared" si="75"/>
        <v>122972.43067064576</v>
      </c>
      <c r="H293" s="7">
        <f t="shared" si="80"/>
        <v>20341665.257748928</v>
      </c>
      <c r="I293" s="2">
        <f t="shared" si="67"/>
        <v>0.02</v>
      </c>
      <c r="K293" s="7">
        <f>SUM($F$20:F293)</f>
        <v>40238486.07030078</v>
      </c>
      <c r="L293" s="1">
        <v>274</v>
      </c>
      <c r="M293" s="3">
        <f t="shared" si="81"/>
        <v>52901</v>
      </c>
      <c r="N293" s="7">
        <f t="shared" si="83"/>
        <v>19147544.386606116</v>
      </c>
      <c r="O293" s="2">
        <f t="shared" si="76"/>
        <v>1.5000000000000002E-3</v>
      </c>
      <c r="P293" s="7">
        <f t="shared" si="77"/>
        <v>28721.31657990918</v>
      </c>
      <c r="Q293" s="7">
        <f t="shared" si="70"/>
        <v>157080.16015134504</v>
      </c>
      <c r="R293" s="7">
        <f t="shared" si="71"/>
        <v>128358.84357143586</v>
      </c>
      <c r="S293" s="7">
        <f t="shared" si="82"/>
        <v>19019185.54303468</v>
      </c>
      <c r="T293" s="2">
        <f t="shared" si="68"/>
        <v>1.8000000000000002E-2</v>
      </c>
      <c r="V293" s="7">
        <f>SUM($Q$20:Q293)+$P$14</f>
        <v>41499323.863909073</v>
      </c>
      <c r="W293" s="7">
        <f t="shared" si="72"/>
        <v>-1260837.7936082929</v>
      </c>
    </row>
    <row r="294" spans="1:23" x14ac:dyDescent="0.5">
      <c r="A294" s="1">
        <v>275</v>
      </c>
      <c r="B294" s="3">
        <f t="shared" si="78"/>
        <v>52931</v>
      </c>
      <c r="C294" s="7">
        <f t="shared" si="79"/>
        <v>20341665.257748928</v>
      </c>
      <c r="D294" s="2">
        <f t="shared" si="73"/>
        <v>1.6666666666666668E-3</v>
      </c>
      <c r="E294" s="7">
        <f t="shared" si="74"/>
        <v>33902.775429581547</v>
      </c>
      <c r="F294" s="7">
        <f t="shared" si="69"/>
        <v>157080.16015134504</v>
      </c>
      <c r="G294" s="7">
        <f t="shared" si="75"/>
        <v>123177.38472176349</v>
      </c>
      <c r="H294" s="7">
        <f t="shared" si="80"/>
        <v>20218487.873027164</v>
      </c>
      <c r="I294" s="2">
        <f t="shared" si="67"/>
        <v>0.02</v>
      </c>
      <c r="K294" s="7">
        <f>SUM($F$20:F294)</f>
        <v>40395566.230452128</v>
      </c>
      <c r="L294" s="1">
        <v>275</v>
      </c>
      <c r="M294" s="3">
        <f t="shared" si="81"/>
        <v>52931</v>
      </c>
      <c r="N294" s="7">
        <f t="shared" si="83"/>
        <v>19019185.54303468</v>
      </c>
      <c r="O294" s="2">
        <f t="shared" si="76"/>
        <v>1.5000000000000002E-3</v>
      </c>
      <c r="P294" s="7">
        <f t="shared" si="77"/>
        <v>28528.778314552026</v>
      </c>
      <c r="Q294" s="7">
        <f t="shared" si="70"/>
        <v>157080.16015134504</v>
      </c>
      <c r="R294" s="7">
        <f t="shared" si="71"/>
        <v>128551.38183679302</v>
      </c>
      <c r="S294" s="7">
        <f t="shared" si="82"/>
        <v>18890634.161197886</v>
      </c>
      <c r="T294" s="2">
        <f t="shared" si="68"/>
        <v>1.8000000000000002E-2</v>
      </c>
      <c r="V294" s="7">
        <f>SUM($Q$20:Q294)+$P$14</f>
        <v>41656404.024060421</v>
      </c>
      <c r="W294" s="7">
        <f t="shared" si="72"/>
        <v>-1260837.7936082929</v>
      </c>
    </row>
    <row r="295" spans="1:23" x14ac:dyDescent="0.5">
      <c r="A295" s="1">
        <v>276</v>
      </c>
      <c r="B295" s="3">
        <f t="shared" si="78"/>
        <v>52962</v>
      </c>
      <c r="C295" s="7">
        <f t="shared" si="79"/>
        <v>20218487.873027164</v>
      </c>
      <c r="D295" s="2">
        <f t="shared" si="73"/>
        <v>1.6666666666666668E-3</v>
      </c>
      <c r="E295" s="7">
        <f t="shared" si="74"/>
        <v>33697.479788378609</v>
      </c>
      <c r="F295" s="7">
        <f t="shared" si="69"/>
        <v>157080.16015134504</v>
      </c>
      <c r="G295" s="7">
        <f t="shared" si="75"/>
        <v>123382.68036296644</v>
      </c>
      <c r="H295" s="7">
        <f t="shared" si="80"/>
        <v>20095105.192664199</v>
      </c>
      <c r="I295" s="2">
        <f t="shared" si="67"/>
        <v>0.02</v>
      </c>
      <c r="K295" s="7">
        <f>SUM($F$20:F295)</f>
        <v>40552646.390603475</v>
      </c>
      <c r="L295" s="1">
        <v>276</v>
      </c>
      <c r="M295" s="3">
        <f t="shared" si="81"/>
        <v>52962</v>
      </c>
      <c r="N295" s="7">
        <f t="shared" si="83"/>
        <v>18890634.161197886</v>
      </c>
      <c r="O295" s="2">
        <f t="shared" si="76"/>
        <v>1.5000000000000002E-3</v>
      </c>
      <c r="P295" s="7">
        <f t="shared" si="77"/>
        <v>28335.951241796833</v>
      </c>
      <c r="Q295" s="7">
        <f t="shared" si="70"/>
        <v>157080.16015134504</v>
      </c>
      <c r="R295" s="7">
        <f t="shared" si="71"/>
        <v>128744.20890954821</v>
      </c>
      <c r="S295" s="7">
        <f t="shared" si="82"/>
        <v>18761889.952288337</v>
      </c>
      <c r="T295" s="2">
        <f t="shared" si="68"/>
        <v>1.8000000000000002E-2</v>
      </c>
      <c r="V295" s="7">
        <f>SUM($Q$20:Q295)+$P$14</f>
        <v>41813484.184211768</v>
      </c>
      <c r="W295" s="7">
        <f t="shared" si="72"/>
        <v>-1260837.7936082929</v>
      </c>
    </row>
    <row r="296" spans="1:23" x14ac:dyDescent="0.5">
      <c r="A296" s="1">
        <v>277</v>
      </c>
      <c r="B296" s="3">
        <f t="shared" si="78"/>
        <v>52993</v>
      </c>
      <c r="C296" s="7">
        <f t="shared" si="79"/>
        <v>20095105.192664199</v>
      </c>
      <c r="D296" s="2">
        <f t="shared" si="73"/>
        <v>1.6666666666666668E-3</v>
      </c>
      <c r="E296" s="7">
        <f t="shared" si="74"/>
        <v>33491.841987773667</v>
      </c>
      <c r="F296" s="7">
        <f t="shared" si="69"/>
        <v>157080.16015134504</v>
      </c>
      <c r="G296" s="7">
        <f t="shared" si="75"/>
        <v>123588.31816357138</v>
      </c>
      <c r="H296" s="7">
        <f t="shared" si="80"/>
        <v>19971516.874500629</v>
      </c>
      <c r="I296" s="2">
        <f t="shared" si="67"/>
        <v>0.02</v>
      </c>
      <c r="K296" s="7">
        <f>SUM($F$20:F296)</f>
        <v>40709726.550754823</v>
      </c>
      <c r="L296" s="1">
        <v>277</v>
      </c>
      <c r="M296" s="3">
        <f t="shared" si="81"/>
        <v>52993</v>
      </c>
      <c r="N296" s="7">
        <f t="shared" si="83"/>
        <v>18761889.952288337</v>
      </c>
      <c r="O296" s="2">
        <f t="shared" si="76"/>
        <v>1.5000000000000002E-3</v>
      </c>
      <c r="P296" s="7">
        <f t="shared" si="77"/>
        <v>28142.834928432509</v>
      </c>
      <c r="Q296" s="7">
        <f t="shared" si="70"/>
        <v>157080.16015134504</v>
      </c>
      <c r="R296" s="7">
        <f t="shared" si="71"/>
        <v>128937.32522291254</v>
      </c>
      <c r="S296" s="7">
        <f t="shared" si="82"/>
        <v>18632952.627065424</v>
      </c>
      <c r="T296" s="2">
        <f t="shared" si="68"/>
        <v>1.8000000000000002E-2</v>
      </c>
      <c r="V296" s="7">
        <f>SUM($Q$20:Q296)+$P$14</f>
        <v>41970564.344363116</v>
      </c>
      <c r="W296" s="7">
        <f t="shared" si="72"/>
        <v>-1260837.7936082929</v>
      </c>
    </row>
    <row r="297" spans="1:23" x14ac:dyDescent="0.5">
      <c r="A297" s="1">
        <v>278</v>
      </c>
      <c r="B297" s="3">
        <f t="shared" si="78"/>
        <v>53021</v>
      </c>
      <c r="C297" s="7">
        <f t="shared" si="79"/>
        <v>19971516.874500629</v>
      </c>
      <c r="D297" s="2">
        <f t="shared" si="73"/>
        <v>1.6666666666666668E-3</v>
      </c>
      <c r="E297" s="7">
        <f t="shared" si="74"/>
        <v>33285.861457501051</v>
      </c>
      <c r="F297" s="7">
        <f t="shared" si="69"/>
        <v>157080.16015134504</v>
      </c>
      <c r="G297" s="7">
        <f t="shared" si="75"/>
        <v>123794.298693844</v>
      </c>
      <c r="H297" s="7">
        <f t="shared" si="80"/>
        <v>19847722.575806785</v>
      </c>
      <c r="I297" s="2">
        <f t="shared" si="67"/>
        <v>0.02</v>
      </c>
      <c r="K297" s="7">
        <f>SUM($F$20:F297)</f>
        <v>40866806.71090617</v>
      </c>
      <c r="L297" s="1">
        <v>278</v>
      </c>
      <c r="M297" s="3">
        <f t="shared" si="81"/>
        <v>53021</v>
      </c>
      <c r="N297" s="7">
        <f t="shared" si="83"/>
        <v>18632952.627065424</v>
      </c>
      <c r="O297" s="2">
        <f t="shared" si="76"/>
        <v>1.5000000000000002E-3</v>
      </c>
      <c r="P297" s="7">
        <f t="shared" si="77"/>
        <v>27949.42894059814</v>
      </c>
      <c r="Q297" s="7">
        <f t="shared" si="70"/>
        <v>157080.16015134504</v>
      </c>
      <c r="R297" s="7">
        <f t="shared" si="71"/>
        <v>129130.7312107469</v>
      </c>
      <c r="S297" s="7">
        <f t="shared" si="82"/>
        <v>18503821.895854678</v>
      </c>
      <c r="T297" s="2">
        <f t="shared" si="68"/>
        <v>1.8000000000000002E-2</v>
      </c>
      <c r="V297" s="7">
        <f>SUM($Q$20:Q297)+$P$14</f>
        <v>42127644.504514463</v>
      </c>
      <c r="W297" s="7">
        <f t="shared" si="72"/>
        <v>-1260837.7936082929</v>
      </c>
    </row>
    <row r="298" spans="1:23" x14ac:dyDescent="0.5">
      <c r="A298" s="1">
        <v>279</v>
      </c>
      <c r="B298" s="3">
        <f t="shared" si="78"/>
        <v>53052</v>
      </c>
      <c r="C298" s="7">
        <f t="shared" si="79"/>
        <v>19847722.575806785</v>
      </c>
      <c r="D298" s="2">
        <f t="shared" si="73"/>
        <v>1.6666666666666668E-3</v>
      </c>
      <c r="E298" s="7">
        <f t="shared" si="74"/>
        <v>33079.537626344645</v>
      </c>
      <c r="F298" s="7">
        <f t="shared" si="69"/>
        <v>157080.16015134504</v>
      </c>
      <c r="G298" s="7">
        <f t="shared" si="75"/>
        <v>124000.62252500039</v>
      </c>
      <c r="H298" s="7">
        <f t="shared" si="80"/>
        <v>19723721.953281786</v>
      </c>
      <c r="I298" s="2">
        <f t="shared" si="67"/>
        <v>0.02</v>
      </c>
      <c r="K298" s="7">
        <f>SUM($F$20:F298)</f>
        <v>41023886.871057518</v>
      </c>
      <c r="L298" s="1">
        <v>279</v>
      </c>
      <c r="M298" s="3">
        <f t="shared" si="81"/>
        <v>53052</v>
      </c>
      <c r="N298" s="7">
        <f t="shared" si="83"/>
        <v>18503821.895854678</v>
      </c>
      <c r="O298" s="2">
        <f t="shared" si="76"/>
        <v>1.5000000000000002E-3</v>
      </c>
      <c r="P298" s="7">
        <f t="shared" si="77"/>
        <v>27755.732843782022</v>
      </c>
      <c r="Q298" s="7">
        <f t="shared" si="70"/>
        <v>157080.16015134504</v>
      </c>
      <c r="R298" s="7">
        <f t="shared" si="71"/>
        <v>129324.42730756302</v>
      </c>
      <c r="S298" s="7">
        <f t="shared" si="82"/>
        <v>18374497.468547113</v>
      </c>
      <c r="T298" s="2">
        <f t="shared" si="68"/>
        <v>1.8000000000000002E-2</v>
      </c>
      <c r="V298" s="7">
        <f>SUM($Q$20:Q298)+$P$14</f>
        <v>42284724.664665811</v>
      </c>
      <c r="W298" s="7">
        <f t="shared" si="72"/>
        <v>-1260837.7936082929</v>
      </c>
    </row>
    <row r="299" spans="1:23" x14ac:dyDescent="0.5">
      <c r="A299" s="1">
        <v>280</v>
      </c>
      <c r="B299" s="3">
        <f t="shared" si="78"/>
        <v>53082</v>
      </c>
      <c r="C299" s="7">
        <f t="shared" si="79"/>
        <v>19723721.953281786</v>
      </c>
      <c r="D299" s="2">
        <f t="shared" si="73"/>
        <v>1.6666666666666668E-3</v>
      </c>
      <c r="E299" s="7">
        <f t="shared" si="74"/>
        <v>32872.869922136313</v>
      </c>
      <c r="F299" s="7">
        <f t="shared" si="69"/>
        <v>157080.16015134504</v>
      </c>
      <c r="G299" s="7">
        <f t="shared" si="75"/>
        <v>124207.29022920874</v>
      </c>
      <c r="H299" s="7">
        <f t="shared" si="80"/>
        <v>19599514.663052578</v>
      </c>
      <c r="I299" s="2">
        <f t="shared" si="67"/>
        <v>0.02</v>
      </c>
      <c r="K299" s="7">
        <f>SUM($F$20:F299)</f>
        <v>41180967.031208865</v>
      </c>
      <c r="L299" s="1">
        <v>280</v>
      </c>
      <c r="M299" s="3">
        <f t="shared" si="81"/>
        <v>53082</v>
      </c>
      <c r="N299" s="7">
        <f t="shared" si="83"/>
        <v>18374497.468547113</v>
      </c>
      <c r="O299" s="2">
        <f t="shared" si="76"/>
        <v>1.5000000000000002E-3</v>
      </c>
      <c r="P299" s="7">
        <f t="shared" si="77"/>
        <v>27561.746202820676</v>
      </c>
      <c r="Q299" s="7">
        <f t="shared" si="70"/>
        <v>157080.16015134504</v>
      </c>
      <c r="R299" s="7">
        <f t="shared" si="71"/>
        <v>129518.41394852436</v>
      </c>
      <c r="S299" s="7">
        <f t="shared" si="82"/>
        <v>18244979.054598588</v>
      </c>
      <c r="T299" s="2">
        <f t="shared" si="68"/>
        <v>1.8000000000000002E-2</v>
      </c>
      <c r="V299" s="7">
        <f>SUM($Q$20:Q299)+$P$14</f>
        <v>42441804.824817158</v>
      </c>
      <c r="W299" s="7">
        <f t="shared" si="72"/>
        <v>-1260837.7936082929</v>
      </c>
    </row>
    <row r="300" spans="1:23" x14ac:dyDescent="0.5">
      <c r="A300" s="1">
        <v>281</v>
      </c>
      <c r="B300" s="3">
        <f t="shared" si="78"/>
        <v>53113</v>
      </c>
      <c r="C300" s="7">
        <f t="shared" si="79"/>
        <v>19599514.663052578</v>
      </c>
      <c r="D300" s="2">
        <f t="shared" si="73"/>
        <v>1.6666666666666668E-3</v>
      </c>
      <c r="E300" s="7">
        <f t="shared" si="74"/>
        <v>32665.857771754298</v>
      </c>
      <c r="F300" s="7">
        <f t="shared" si="69"/>
        <v>157080.16015134504</v>
      </c>
      <c r="G300" s="7">
        <f t="shared" si="75"/>
        <v>124414.30237959075</v>
      </c>
      <c r="H300" s="7">
        <f t="shared" si="80"/>
        <v>19475100.360672988</v>
      </c>
      <c r="I300" s="2">
        <f t="shared" si="67"/>
        <v>0.02</v>
      </c>
      <c r="K300" s="7">
        <f>SUM($F$20:F300)</f>
        <v>41338047.191360213</v>
      </c>
      <c r="L300" s="1">
        <v>281</v>
      </c>
      <c r="M300" s="3">
        <f t="shared" si="81"/>
        <v>53113</v>
      </c>
      <c r="N300" s="7">
        <f t="shared" si="83"/>
        <v>18244979.054598588</v>
      </c>
      <c r="O300" s="2">
        <f t="shared" si="76"/>
        <v>1.5000000000000002E-3</v>
      </c>
      <c r="P300" s="7">
        <f t="shared" si="77"/>
        <v>27367.468581897887</v>
      </c>
      <c r="Q300" s="7">
        <f t="shared" si="70"/>
        <v>157080.16015134504</v>
      </c>
      <c r="R300" s="7">
        <f t="shared" si="71"/>
        <v>129712.69156944715</v>
      </c>
      <c r="S300" s="7">
        <f t="shared" si="82"/>
        <v>18115266.363029141</v>
      </c>
      <c r="T300" s="2">
        <f t="shared" si="68"/>
        <v>1.8000000000000002E-2</v>
      </c>
      <c r="V300" s="7">
        <f>SUM($Q$20:Q300)+$P$14</f>
        <v>42598884.984968506</v>
      </c>
      <c r="W300" s="7">
        <f t="shared" si="72"/>
        <v>-1260837.7936082929</v>
      </c>
    </row>
    <row r="301" spans="1:23" x14ac:dyDescent="0.5">
      <c r="A301" s="1">
        <v>282</v>
      </c>
      <c r="B301" s="3">
        <f t="shared" si="78"/>
        <v>53143</v>
      </c>
      <c r="C301" s="7">
        <f t="shared" si="79"/>
        <v>19475100.360672988</v>
      </c>
      <c r="D301" s="2">
        <f t="shared" si="73"/>
        <v>1.6666666666666668E-3</v>
      </c>
      <c r="E301" s="7">
        <f t="shared" si="74"/>
        <v>32458.50060112165</v>
      </c>
      <c r="F301" s="7">
        <f t="shared" si="69"/>
        <v>157080.16015134504</v>
      </c>
      <c r="G301" s="7">
        <f t="shared" si="75"/>
        <v>124621.6595502234</v>
      </c>
      <c r="H301" s="7">
        <f t="shared" si="80"/>
        <v>19350478.701122764</v>
      </c>
      <c r="I301" s="2">
        <f t="shared" si="67"/>
        <v>0.02</v>
      </c>
      <c r="K301" s="7">
        <f>SUM($F$20:F301)</f>
        <v>41495127.35151156</v>
      </c>
      <c r="L301" s="1">
        <v>282</v>
      </c>
      <c r="M301" s="3">
        <f t="shared" si="81"/>
        <v>53143</v>
      </c>
      <c r="N301" s="7">
        <f t="shared" si="83"/>
        <v>18115266.363029141</v>
      </c>
      <c r="O301" s="2">
        <f t="shared" si="76"/>
        <v>1.5000000000000002E-3</v>
      </c>
      <c r="P301" s="7">
        <f t="shared" si="77"/>
        <v>27172.899544543718</v>
      </c>
      <c r="Q301" s="7">
        <f t="shared" si="70"/>
        <v>157080.16015134504</v>
      </c>
      <c r="R301" s="7">
        <f t="shared" si="71"/>
        <v>129907.26060680133</v>
      </c>
      <c r="S301" s="7">
        <f t="shared" si="82"/>
        <v>17985359.102422338</v>
      </c>
      <c r="T301" s="2">
        <f t="shared" si="68"/>
        <v>1.8000000000000002E-2</v>
      </c>
      <c r="V301" s="7">
        <f>SUM($Q$20:Q301)+$P$14</f>
        <v>42755965.145119853</v>
      </c>
      <c r="W301" s="7">
        <f t="shared" si="72"/>
        <v>-1260837.7936082929</v>
      </c>
    </row>
    <row r="302" spans="1:23" x14ac:dyDescent="0.5">
      <c r="A302" s="1">
        <v>283</v>
      </c>
      <c r="B302" s="3">
        <f t="shared" si="78"/>
        <v>53174</v>
      </c>
      <c r="C302" s="7">
        <f t="shared" si="79"/>
        <v>19350478.701122764</v>
      </c>
      <c r="D302" s="2">
        <f t="shared" si="73"/>
        <v>1.6666666666666668E-3</v>
      </c>
      <c r="E302" s="7">
        <f t="shared" si="74"/>
        <v>32250.797835204608</v>
      </c>
      <c r="F302" s="7">
        <f t="shared" si="69"/>
        <v>157080.16015134504</v>
      </c>
      <c r="G302" s="7">
        <f t="shared" si="75"/>
        <v>124829.36231614044</v>
      </c>
      <c r="H302" s="7">
        <f t="shared" si="80"/>
        <v>19225649.338806625</v>
      </c>
      <c r="I302" s="2">
        <f t="shared" si="67"/>
        <v>0.02</v>
      </c>
      <c r="K302" s="7">
        <f>SUM($F$20:F302)</f>
        <v>41652207.511662908</v>
      </c>
      <c r="L302" s="1">
        <v>283</v>
      </c>
      <c r="M302" s="3">
        <f t="shared" si="81"/>
        <v>53174</v>
      </c>
      <c r="N302" s="7">
        <f t="shared" si="83"/>
        <v>17985359.102422338</v>
      </c>
      <c r="O302" s="2">
        <f t="shared" si="76"/>
        <v>1.5000000000000002E-3</v>
      </c>
      <c r="P302" s="7">
        <f t="shared" si="77"/>
        <v>26978.03865363351</v>
      </c>
      <c r="Q302" s="7">
        <f t="shared" si="70"/>
        <v>157080.16015134504</v>
      </c>
      <c r="R302" s="7">
        <f t="shared" si="71"/>
        <v>130102.12149771153</v>
      </c>
      <c r="S302" s="7">
        <f t="shared" si="82"/>
        <v>17855256.980924625</v>
      </c>
      <c r="T302" s="2">
        <f t="shared" si="68"/>
        <v>1.8000000000000002E-2</v>
      </c>
      <c r="V302" s="7">
        <f>SUM($Q$20:Q302)+$P$14</f>
        <v>42913045.305271201</v>
      </c>
      <c r="W302" s="7">
        <f t="shared" si="72"/>
        <v>-1260837.7936082929</v>
      </c>
    </row>
    <row r="303" spans="1:23" x14ac:dyDescent="0.5">
      <c r="A303" s="1">
        <v>284</v>
      </c>
      <c r="B303" s="3">
        <f t="shared" si="78"/>
        <v>53205</v>
      </c>
      <c r="C303" s="7">
        <f t="shared" si="79"/>
        <v>19225649.338806625</v>
      </c>
      <c r="D303" s="2">
        <f t="shared" si="73"/>
        <v>1.6666666666666668E-3</v>
      </c>
      <c r="E303" s="7">
        <f t="shared" si="74"/>
        <v>32042.748898011043</v>
      </c>
      <c r="F303" s="7">
        <f t="shared" si="69"/>
        <v>157080.16015134504</v>
      </c>
      <c r="G303" s="7">
        <f t="shared" si="75"/>
        <v>125037.41125333399</v>
      </c>
      <c r="H303" s="7">
        <f t="shared" si="80"/>
        <v>19100611.927553292</v>
      </c>
      <c r="I303" s="2">
        <f t="shared" si="67"/>
        <v>0.02</v>
      </c>
      <c r="K303" s="7">
        <f>SUM($F$20:F303)</f>
        <v>41809287.671814255</v>
      </c>
      <c r="L303" s="1">
        <v>284</v>
      </c>
      <c r="M303" s="3">
        <f t="shared" si="81"/>
        <v>53205</v>
      </c>
      <c r="N303" s="7">
        <f t="shared" si="83"/>
        <v>17855256.980924625</v>
      </c>
      <c r="O303" s="2">
        <f t="shared" si="76"/>
        <v>1.5000000000000002E-3</v>
      </c>
      <c r="P303" s="7">
        <f t="shared" si="77"/>
        <v>26782.88547138694</v>
      </c>
      <c r="Q303" s="7">
        <f t="shared" si="70"/>
        <v>157080.16015134504</v>
      </c>
      <c r="R303" s="7">
        <f t="shared" si="71"/>
        <v>130297.27467995811</v>
      </c>
      <c r="S303" s="7">
        <f t="shared" si="82"/>
        <v>17724959.706244666</v>
      </c>
      <c r="T303" s="2">
        <f t="shared" si="68"/>
        <v>1.8000000000000002E-2</v>
      </c>
      <c r="V303" s="7">
        <f>SUM($Q$20:Q303)+$P$14</f>
        <v>43070125.465422548</v>
      </c>
      <c r="W303" s="7">
        <f t="shared" si="72"/>
        <v>-1260837.7936082929</v>
      </c>
    </row>
    <row r="304" spans="1:23" x14ac:dyDescent="0.5">
      <c r="A304" s="1">
        <v>285</v>
      </c>
      <c r="B304" s="3">
        <f t="shared" si="78"/>
        <v>53235</v>
      </c>
      <c r="C304" s="7">
        <f t="shared" si="79"/>
        <v>19100611.927553292</v>
      </c>
      <c r="D304" s="2">
        <f t="shared" si="73"/>
        <v>1.6666666666666668E-3</v>
      </c>
      <c r="E304" s="7">
        <f t="shared" si="74"/>
        <v>31834.353212588823</v>
      </c>
      <c r="F304" s="7">
        <f t="shared" si="69"/>
        <v>157080.16015134504</v>
      </c>
      <c r="G304" s="7">
        <f t="shared" si="75"/>
        <v>125245.80693875623</v>
      </c>
      <c r="H304" s="7">
        <f t="shared" si="80"/>
        <v>18975366.120614536</v>
      </c>
      <c r="I304" s="2">
        <f t="shared" si="67"/>
        <v>0.02</v>
      </c>
      <c r="K304" s="7">
        <f>SUM($F$20:F304)</f>
        <v>41966367.831965603</v>
      </c>
      <c r="L304" s="1">
        <v>285</v>
      </c>
      <c r="M304" s="3">
        <f t="shared" si="81"/>
        <v>53235</v>
      </c>
      <c r="N304" s="7">
        <f t="shared" si="83"/>
        <v>17724959.706244666</v>
      </c>
      <c r="O304" s="2">
        <f t="shared" si="76"/>
        <v>1.5000000000000002E-3</v>
      </c>
      <c r="P304" s="7">
        <f t="shared" si="77"/>
        <v>26587.439559367005</v>
      </c>
      <c r="Q304" s="7">
        <f t="shared" si="70"/>
        <v>157080.16015134504</v>
      </c>
      <c r="R304" s="7">
        <f t="shared" si="71"/>
        <v>130492.72059197804</v>
      </c>
      <c r="S304" s="7">
        <f t="shared" si="82"/>
        <v>17594466.985652689</v>
      </c>
      <c r="T304" s="2">
        <f t="shared" si="68"/>
        <v>1.8000000000000002E-2</v>
      </c>
      <c r="V304" s="7">
        <f>SUM($Q$20:Q304)+$P$14</f>
        <v>43227205.625573896</v>
      </c>
      <c r="W304" s="7">
        <f t="shared" si="72"/>
        <v>-1260837.7936082929</v>
      </c>
    </row>
    <row r="305" spans="1:23" x14ac:dyDescent="0.5">
      <c r="A305" s="1">
        <v>286</v>
      </c>
      <c r="B305" s="3">
        <f t="shared" si="78"/>
        <v>53266</v>
      </c>
      <c r="C305" s="7">
        <f t="shared" si="79"/>
        <v>18975366.120614536</v>
      </c>
      <c r="D305" s="2">
        <f t="shared" si="73"/>
        <v>1.6666666666666668E-3</v>
      </c>
      <c r="E305" s="7">
        <f t="shared" si="74"/>
        <v>31625.610201024228</v>
      </c>
      <c r="F305" s="7">
        <f t="shared" si="69"/>
        <v>157080.16015134504</v>
      </c>
      <c r="G305" s="7">
        <f t="shared" si="75"/>
        <v>125454.54995032081</v>
      </c>
      <c r="H305" s="7">
        <f t="shared" si="80"/>
        <v>18849911.570664216</v>
      </c>
      <c r="I305" s="2">
        <f t="shared" si="67"/>
        <v>0.02</v>
      </c>
      <c r="K305" s="7">
        <f>SUM($F$20:F305)</f>
        <v>42123447.99211695</v>
      </c>
      <c r="L305" s="1">
        <v>286</v>
      </c>
      <c r="M305" s="3">
        <f t="shared" si="81"/>
        <v>53266</v>
      </c>
      <c r="N305" s="7">
        <f t="shared" si="83"/>
        <v>17594466.985652689</v>
      </c>
      <c r="O305" s="2">
        <f t="shared" si="76"/>
        <v>1.5000000000000002E-3</v>
      </c>
      <c r="P305" s="7">
        <f t="shared" si="77"/>
        <v>26391.700478479037</v>
      </c>
      <c r="Q305" s="7">
        <f t="shared" si="70"/>
        <v>157080.16015134504</v>
      </c>
      <c r="R305" s="7">
        <f t="shared" si="71"/>
        <v>130688.45967286601</v>
      </c>
      <c r="S305" s="7">
        <f t="shared" si="82"/>
        <v>17463778.525979824</v>
      </c>
      <c r="T305" s="2">
        <f t="shared" si="68"/>
        <v>1.8000000000000002E-2</v>
      </c>
      <c r="V305" s="7">
        <f>SUM($Q$20:Q305)+$P$14</f>
        <v>43384285.785725243</v>
      </c>
      <c r="W305" s="7">
        <f t="shared" si="72"/>
        <v>-1260837.7936082929</v>
      </c>
    </row>
    <row r="306" spans="1:23" x14ac:dyDescent="0.5">
      <c r="A306" s="1">
        <v>287</v>
      </c>
      <c r="B306" s="3">
        <f t="shared" si="78"/>
        <v>53296</v>
      </c>
      <c r="C306" s="7">
        <f t="shared" si="79"/>
        <v>18849911.570664216</v>
      </c>
      <c r="D306" s="2">
        <f t="shared" si="73"/>
        <v>1.6666666666666668E-3</v>
      </c>
      <c r="E306" s="7">
        <f t="shared" si="74"/>
        <v>31416.519284440361</v>
      </c>
      <c r="F306" s="7">
        <f t="shared" si="69"/>
        <v>157080.16015134504</v>
      </c>
      <c r="G306" s="7">
        <f t="shared" si="75"/>
        <v>125663.64086690468</v>
      </c>
      <c r="H306" s="7">
        <f t="shared" si="80"/>
        <v>18724247.92979731</v>
      </c>
      <c r="I306" s="2">
        <f t="shared" si="67"/>
        <v>0.02</v>
      </c>
      <c r="K306" s="7">
        <f>SUM($F$20:F306)</f>
        <v>42280528.152268298</v>
      </c>
      <c r="L306" s="1">
        <v>287</v>
      </c>
      <c r="M306" s="3">
        <f t="shared" si="81"/>
        <v>53296</v>
      </c>
      <c r="N306" s="7">
        <f t="shared" si="83"/>
        <v>17463778.525979824</v>
      </c>
      <c r="O306" s="2">
        <f t="shared" si="76"/>
        <v>1.5000000000000002E-3</v>
      </c>
      <c r="P306" s="7">
        <f t="shared" si="77"/>
        <v>26195.667788969742</v>
      </c>
      <c r="Q306" s="7">
        <f t="shared" si="70"/>
        <v>157080.16015134504</v>
      </c>
      <c r="R306" s="7">
        <f t="shared" si="71"/>
        <v>130884.4923623753</v>
      </c>
      <c r="S306" s="7">
        <f t="shared" si="82"/>
        <v>17332894.033617448</v>
      </c>
      <c r="T306" s="2">
        <f t="shared" si="68"/>
        <v>1.8000000000000002E-2</v>
      </c>
      <c r="V306" s="7">
        <f>SUM($Q$20:Q306)+$P$14</f>
        <v>43541365.945876591</v>
      </c>
      <c r="W306" s="7">
        <f t="shared" si="72"/>
        <v>-1260837.7936082929</v>
      </c>
    </row>
    <row r="307" spans="1:23" x14ac:dyDescent="0.5">
      <c r="A307" s="1">
        <v>288</v>
      </c>
      <c r="B307" s="3">
        <f t="shared" si="78"/>
        <v>53327</v>
      </c>
      <c r="C307" s="7">
        <f t="shared" si="79"/>
        <v>18724247.92979731</v>
      </c>
      <c r="D307" s="2">
        <f t="shared" si="73"/>
        <v>1.6666666666666668E-3</v>
      </c>
      <c r="E307" s="7">
        <f t="shared" si="74"/>
        <v>31207.07988299552</v>
      </c>
      <c r="F307" s="7">
        <f t="shared" si="69"/>
        <v>157080.16015134504</v>
      </c>
      <c r="G307" s="7">
        <f t="shared" si="75"/>
        <v>125873.08026834953</v>
      </c>
      <c r="H307" s="7">
        <f t="shared" si="80"/>
        <v>18598374.849528961</v>
      </c>
      <c r="I307" s="2">
        <f t="shared" si="67"/>
        <v>0.02</v>
      </c>
      <c r="K307" s="7">
        <f>SUM($F$20:F307)</f>
        <v>42437608.312419645</v>
      </c>
      <c r="L307" s="1">
        <v>288</v>
      </c>
      <c r="M307" s="3">
        <f t="shared" si="81"/>
        <v>53327</v>
      </c>
      <c r="N307" s="7">
        <f t="shared" si="83"/>
        <v>17332894.033617448</v>
      </c>
      <c r="O307" s="2">
        <f t="shared" si="76"/>
        <v>1.5000000000000002E-3</v>
      </c>
      <c r="P307" s="7">
        <f t="shared" si="77"/>
        <v>25999.341050426177</v>
      </c>
      <c r="Q307" s="7">
        <f t="shared" si="70"/>
        <v>157080.16015134504</v>
      </c>
      <c r="R307" s="7">
        <f t="shared" si="71"/>
        <v>131080.81910091886</v>
      </c>
      <c r="S307" s="7">
        <f t="shared" si="82"/>
        <v>17201813.214516528</v>
      </c>
      <c r="T307" s="2">
        <f t="shared" si="68"/>
        <v>1.8000000000000002E-2</v>
      </c>
      <c r="V307" s="7">
        <f>SUM($Q$20:Q307)+$P$14</f>
        <v>43698446.106027938</v>
      </c>
      <c r="W307" s="7">
        <f t="shared" si="72"/>
        <v>-1260837.7936082929</v>
      </c>
    </row>
    <row r="308" spans="1:23" x14ac:dyDescent="0.5">
      <c r="A308" s="1">
        <v>289</v>
      </c>
      <c r="B308" s="3">
        <f t="shared" si="78"/>
        <v>53358</v>
      </c>
      <c r="C308" s="7">
        <f t="shared" si="79"/>
        <v>18598374.849528961</v>
      </c>
      <c r="D308" s="2">
        <f t="shared" si="73"/>
        <v>1.6666666666666668E-3</v>
      </c>
      <c r="E308" s="7">
        <f t="shared" si="74"/>
        <v>30997.291415881602</v>
      </c>
      <c r="F308" s="7">
        <f t="shared" si="69"/>
        <v>157080.16015134504</v>
      </c>
      <c r="G308" s="7">
        <f t="shared" si="75"/>
        <v>126082.86873546345</v>
      </c>
      <c r="H308" s="7">
        <f t="shared" si="80"/>
        <v>18472291.980793498</v>
      </c>
      <c r="I308" s="2">
        <f t="shared" si="67"/>
        <v>0.02</v>
      </c>
      <c r="K308" s="7">
        <f>SUM($F$20:F308)</f>
        <v>42594688.472570993</v>
      </c>
      <c r="L308" s="1">
        <v>289</v>
      </c>
      <c r="M308" s="3">
        <f t="shared" si="81"/>
        <v>53358</v>
      </c>
      <c r="N308" s="7">
        <f t="shared" si="83"/>
        <v>17201813.214516528</v>
      </c>
      <c r="O308" s="2">
        <f t="shared" si="76"/>
        <v>1.5000000000000002E-3</v>
      </c>
      <c r="P308" s="7">
        <f t="shared" si="77"/>
        <v>25802.719821774797</v>
      </c>
      <c r="Q308" s="7">
        <f t="shared" si="70"/>
        <v>157080.16015134504</v>
      </c>
      <c r="R308" s="7">
        <f t="shared" si="71"/>
        <v>131277.44032957024</v>
      </c>
      <c r="S308" s="7">
        <f t="shared" si="82"/>
        <v>17070535.774186958</v>
      </c>
      <c r="T308" s="2">
        <f t="shared" si="68"/>
        <v>1.8000000000000002E-2</v>
      </c>
      <c r="V308" s="7">
        <f>SUM($Q$20:Q308)+$P$14</f>
        <v>43855526.266179286</v>
      </c>
      <c r="W308" s="7">
        <f t="shared" si="72"/>
        <v>-1260837.7936082929</v>
      </c>
    </row>
    <row r="309" spans="1:23" x14ac:dyDescent="0.5">
      <c r="A309" s="1">
        <v>290</v>
      </c>
      <c r="B309" s="3">
        <f t="shared" si="78"/>
        <v>53386</v>
      </c>
      <c r="C309" s="7">
        <f t="shared" si="79"/>
        <v>18472291.980793498</v>
      </c>
      <c r="D309" s="2">
        <f t="shared" si="73"/>
        <v>1.6666666666666668E-3</v>
      </c>
      <c r="E309" s="7">
        <f t="shared" si="74"/>
        <v>30787.153301322498</v>
      </c>
      <c r="F309" s="7">
        <f t="shared" si="69"/>
        <v>157080.16015134504</v>
      </c>
      <c r="G309" s="7">
        <f t="shared" si="75"/>
        <v>126293.00685002255</v>
      </c>
      <c r="H309" s="7">
        <f t="shared" si="80"/>
        <v>18345998.973943476</v>
      </c>
      <c r="I309" s="2">
        <f t="shared" si="67"/>
        <v>0.02</v>
      </c>
      <c r="K309" s="7">
        <f>SUM($F$20:F309)</f>
        <v>42751768.632722341</v>
      </c>
      <c r="L309" s="1">
        <v>290</v>
      </c>
      <c r="M309" s="3">
        <f t="shared" si="81"/>
        <v>53386</v>
      </c>
      <c r="N309" s="7">
        <f t="shared" si="83"/>
        <v>17070535.774186958</v>
      </c>
      <c r="O309" s="2">
        <f t="shared" si="76"/>
        <v>1.5000000000000002E-3</v>
      </c>
      <c r="P309" s="7">
        <f t="shared" si="77"/>
        <v>25605.803661280439</v>
      </c>
      <c r="Q309" s="7">
        <f t="shared" si="70"/>
        <v>157080.16015134504</v>
      </c>
      <c r="R309" s="7">
        <f t="shared" si="71"/>
        <v>131474.35649006462</v>
      </c>
      <c r="S309" s="7">
        <f t="shared" si="82"/>
        <v>16939061.417696893</v>
      </c>
      <c r="T309" s="2">
        <f t="shared" si="68"/>
        <v>1.8000000000000002E-2</v>
      </c>
      <c r="V309" s="7">
        <f>SUM($Q$20:Q309)+$P$14</f>
        <v>44012606.426330633</v>
      </c>
      <c r="W309" s="7">
        <f t="shared" si="72"/>
        <v>-1260837.7936082929</v>
      </c>
    </row>
    <row r="310" spans="1:23" x14ac:dyDescent="0.5">
      <c r="A310" s="1">
        <v>291</v>
      </c>
      <c r="B310" s="3">
        <f t="shared" si="78"/>
        <v>53417</v>
      </c>
      <c r="C310" s="7">
        <f t="shared" si="79"/>
        <v>18345998.973943476</v>
      </c>
      <c r="D310" s="2">
        <f t="shared" si="73"/>
        <v>1.6666666666666668E-3</v>
      </c>
      <c r="E310" s="7">
        <f t="shared" si="74"/>
        <v>30576.664956572462</v>
      </c>
      <c r="F310" s="7">
        <f t="shared" si="69"/>
        <v>157080.16015134504</v>
      </c>
      <c r="G310" s="7">
        <f t="shared" si="75"/>
        <v>126503.49519477258</v>
      </c>
      <c r="H310" s="7">
        <f t="shared" si="80"/>
        <v>18219495.478748702</v>
      </c>
      <c r="I310" s="2">
        <f t="shared" si="67"/>
        <v>0.02</v>
      </c>
      <c r="K310" s="7">
        <f>SUM($F$20:F310)</f>
        <v>42908848.792873688</v>
      </c>
      <c r="L310" s="1">
        <v>291</v>
      </c>
      <c r="M310" s="3">
        <f t="shared" si="81"/>
        <v>53417</v>
      </c>
      <c r="N310" s="7">
        <f t="shared" si="83"/>
        <v>16939061.417696893</v>
      </c>
      <c r="O310" s="2">
        <f t="shared" si="76"/>
        <v>1.5000000000000002E-3</v>
      </c>
      <c r="P310" s="7">
        <f t="shared" si="77"/>
        <v>25408.592126545343</v>
      </c>
      <c r="Q310" s="7">
        <f t="shared" si="70"/>
        <v>157080.16015134504</v>
      </c>
      <c r="R310" s="7">
        <f t="shared" si="71"/>
        <v>131671.56802479969</v>
      </c>
      <c r="S310" s="7">
        <f t="shared" si="82"/>
        <v>16807389.849672094</v>
      </c>
      <c r="T310" s="2">
        <f t="shared" si="68"/>
        <v>1.8000000000000002E-2</v>
      </c>
      <c r="V310" s="7">
        <f>SUM($Q$20:Q310)+$P$14</f>
        <v>44169686.586481981</v>
      </c>
      <c r="W310" s="7">
        <f t="shared" si="72"/>
        <v>-1260837.7936082929</v>
      </c>
    </row>
    <row r="311" spans="1:23" x14ac:dyDescent="0.5">
      <c r="A311" s="1">
        <v>292</v>
      </c>
      <c r="B311" s="3">
        <f t="shared" si="78"/>
        <v>53447</v>
      </c>
      <c r="C311" s="7">
        <f t="shared" si="79"/>
        <v>18219495.478748702</v>
      </c>
      <c r="D311" s="2">
        <f t="shared" si="73"/>
        <v>1.6666666666666668E-3</v>
      </c>
      <c r="E311" s="7">
        <f t="shared" si="74"/>
        <v>30365.825797914506</v>
      </c>
      <c r="F311" s="7">
        <f t="shared" si="69"/>
        <v>157080.16015134504</v>
      </c>
      <c r="G311" s="7">
        <f t="shared" si="75"/>
        <v>126714.33435343055</v>
      </c>
      <c r="H311" s="7">
        <f t="shared" si="80"/>
        <v>18092781.144395269</v>
      </c>
      <c r="I311" s="2">
        <f t="shared" si="67"/>
        <v>0.02</v>
      </c>
      <c r="K311" s="7">
        <f>SUM($F$20:F311)</f>
        <v>43065928.953025036</v>
      </c>
      <c r="L311" s="1">
        <v>292</v>
      </c>
      <c r="M311" s="3">
        <f t="shared" si="81"/>
        <v>53447</v>
      </c>
      <c r="N311" s="7">
        <f t="shared" si="83"/>
        <v>16807389.849672094</v>
      </c>
      <c r="O311" s="2">
        <f t="shared" si="76"/>
        <v>1.5000000000000002E-3</v>
      </c>
      <c r="P311" s="7">
        <f t="shared" si="77"/>
        <v>25211.084774508145</v>
      </c>
      <c r="Q311" s="7">
        <f t="shared" si="70"/>
        <v>157080.16015134504</v>
      </c>
      <c r="R311" s="7">
        <f t="shared" si="71"/>
        <v>131869.0753768369</v>
      </c>
      <c r="S311" s="7">
        <f t="shared" si="82"/>
        <v>16675520.774295257</v>
      </c>
      <c r="T311" s="2">
        <f t="shared" si="68"/>
        <v>1.8000000000000002E-2</v>
      </c>
      <c r="V311" s="7">
        <f>SUM($Q$20:Q311)+$P$14</f>
        <v>44326766.746633328</v>
      </c>
      <c r="W311" s="7">
        <f t="shared" si="72"/>
        <v>-1260837.7936082929</v>
      </c>
    </row>
    <row r="312" spans="1:23" x14ac:dyDescent="0.5">
      <c r="A312" s="1">
        <v>293</v>
      </c>
      <c r="B312" s="3">
        <f t="shared" si="78"/>
        <v>53478</v>
      </c>
      <c r="C312" s="7">
        <f t="shared" si="79"/>
        <v>18092781.144395269</v>
      </c>
      <c r="D312" s="2">
        <f t="shared" si="73"/>
        <v>1.6666666666666668E-3</v>
      </c>
      <c r="E312" s="7">
        <f t="shared" si="74"/>
        <v>30154.635240658783</v>
      </c>
      <c r="F312" s="7">
        <f t="shared" si="69"/>
        <v>157080.16015134504</v>
      </c>
      <c r="G312" s="7">
        <f t="shared" si="75"/>
        <v>126925.52491068626</v>
      </c>
      <c r="H312" s="7">
        <f t="shared" si="80"/>
        <v>17965855.619484585</v>
      </c>
      <c r="I312" s="2">
        <f t="shared" ref="I312:I375" si="84">I311</f>
        <v>0.02</v>
      </c>
      <c r="K312" s="7">
        <f>SUM($F$20:F312)</f>
        <v>43223009.113176383</v>
      </c>
      <c r="L312" s="1">
        <v>293</v>
      </c>
      <c r="M312" s="3">
        <f t="shared" si="81"/>
        <v>53478</v>
      </c>
      <c r="N312" s="7">
        <f t="shared" si="83"/>
        <v>16675520.774295257</v>
      </c>
      <c r="O312" s="2">
        <f t="shared" si="76"/>
        <v>1.5000000000000002E-3</v>
      </c>
      <c r="P312" s="7">
        <f t="shared" si="77"/>
        <v>25013.28116144289</v>
      </c>
      <c r="Q312" s="7">
        <f t="shared" si="70"/>
        <v>157080.16015134504</v>
      </c>
      <c r="R312" s="7">
        <f t="shared" si="71"/>
        <v>132066.87898990215</v>
      </c>
      <c r="S312" s="7">
        <f t="shared" si="82"/>
        <v>16543453.895305356</v>
      </c>
      <c r="T312" s="2">
        <f t="shared" ref="T312:T375" si="85">T311</f>
        <v>1.8000000000000002E-2</v>
      </c>
      <c r="V312" s="7">
        <f>SUM($Q$20:Q312)+$P$14</f>
        <v>44483846.906784676</v>
      </c>
      <c r="W312" s="7">
        <f t="shared" si="72"/>
        <v>-1260837.7936082929</v>
      </c>
    </row>
    <row r="313" spans="1:23" x14ac:dyDescent="0.5">
      <c r="A313" s="1">
        <v>294</v>
      </c>
      <c r="B313" s="3">
        <f t="shared" si="78"/>
        <v>53508</v>
      </c>
      <c r="C313" s="7">
        <f t="shared" si="79"/>
        <v>17965855.619484585</v>
      </c>
      <c r="D313" s="2">
        <f t="shared" si="73"/>
        <v>1.6666666666666668E-3</v>
      </c>
      <c r="E313" s="7">
        <f t="shared" si="74"/>
        <v>29943.092699140976</v>
      </c>
      <c r="F313" s="7">
        <f t="shared" si="69"/>
        <v>157080.16015134504</v>
      </c>
      <c r="G313" s="7">
        <f t="shared" si="75"/>
        <v>127137.06745220406</v>
      </c>
      <c r="H313" s="7">
        <f t="shared" si="80"/>
        <v>17838718.552032381</v>
      </c>
      <c r="I313" s="2">
        <f t="shared" si="84"/>
        <v>0.02</v>
      </c>
      <c r="K313" s="7">
        <f>SUM($F$20:F313)</f>
        <v>43380089.273327731</v>
      </c>
      <c r="L313" s="1">
        <v>294</v>
      </c>
      <c r="M313" s="3">
        <f t="shared" si="81"/>
        <v>53508</v>
      </c>
      <c r="N313" s="7">
        <f t="shared" si="83"/>
        <v>16543453.895305356</v>
      </c>
      <c r="O313" s="2">
        <f t="shared" si="76"/>
        <v>1.5000000000000002E-3</v>
      </c>
      <c r="P313" s="7">
        <f t="shared" si="77"/>
        <v>24815.180842958038</v>
      </c>
      <c r="Q313" s="7">
        <f t="shared" si="70"/>
        <v>157080.16015134504</v>
      </c>
      <c r="R313" s="7">
        <f t="shared" si="71"/>
        <v>132264.979308387</v>
      </c>
      <c r="S313" s="7">
        <f t="shared" si="82"/>
        <v>16411188.915996969</v>
      </c>
      <c r="T313" s="2">
        <f t="shared" si="85"/>
        <v>1.8000000000000002E-2</v>
      </c>
      <c r="V313" s="7">
        <f>SUM($Q$20:Q313)+$P$14</f>
        <v>44640927.066936024</v>
      </c>
      <c r="W313" s="7">
        <f t="shared" si="72"/>
        <v>-1260837.7936082929</v>
      </c>
    </row>
    <row r="314" spans="1:23" x14ac:dyDescent="0.5">
      <c r="A314" s="1">
        <v>295</v>
      </c>
      <c r="B314" s="3">
        <f t="shared" si="78"/>
        <v>53539</v>
      </c>
      <c r="C314" s="7">
        <f t="shared" si="79"/>
        <v>17838718.552032381</v>
      </c>
      <c r="D314" s="2">
        <f t="shared" si="73"/>
        <v>1.6666666666666668E-3</v>
      </c>
      <c r="E314" s="7">
        <f t="shared" si="74"/>
        <v>29731.197586720638</v>
      </c>
      <c r="F314" s="7">
        <f t="shared" si="69"/>
        <v>157080.16015134504</v>
      </c>
      <c r="G314" s="7">
        <f t="shared" si="75"/>
        <v>127348.96256462441</v>
      </c>
      <c r="H314" s="7">
        <f t="shared" si="80"/>
        <v>17711369.589467756</v>
      </c>
      <c r="I314" s="2">
        <f t="shared" si="84"/>
        <v>0.02</v>
      </c>
      <c r="K314" s="7">
        <f>SUM($F$20:F314)</f>
        <v>43537169.433479078</v>
      </c>
      <c r="L314" s="1">
        <v>295</v>
      </c>
      <c r="M314" s="3">
        <f t="shared" si="81"/>
        <v>53539</v>
      </c>
      <c r="N314" s="7">
        <f t="shared" si="83"/>
        <v>16411188.915996969</v>
      </c>
      <c r="O314" s="2">
        <f t="shared" si="76"/>
        <v>1.5000000000000002E-3</v>
      </c>
      <c r="P314" s="7">
        <f t="shared" si="77"/>
        <v>24616.783373995459</v>
      </c>
      <c r="Q314" s="7">
        <f t="shared" si="70"/>
        <v>157080.16015134504</v>
      </c>
      <c r="R314" s="7">
        <f t="shared" si="71"/>
        <v>132463.37677734959</v>
      </c>
      <c r="S314" s="7">
        <f t="shared" si="82"/>
        <v>16278725.53921962</v>
      </c>
      <c r="T314" s="2">
        <f t="shared" si="85"/>
        <v>1.8000000000000002E-2</v>
      </c>
      <c r="V314" s="7">
        <f>SUM($Q$20:Q314)+$P$14</f>
        <v>44798007.227087371</v>
      </c>
      <c r="W314" s="7">
        <f t="shared" si="72"/>
        <v>-1260837.7936082929</v>
      </c>
    </row>
    <row r="315" spans="1:23" x14ac:dyDescent="0.5">
      <c r="A315" s="1">
        <v>296</v>
      </c>
      <c r="B315" s="3">
        <f t="shared" si="78"/>
        <v>53570</v>
      </c>
      <c r="C315" s="7">
        <f t="shared" si="79"/>
        <v>17711369.589467756</v>
      </c>
      <c r="D315" s="2">
        <f t="shared" si="73"/>
        <v>1.6666666666666668E-3</v>
      </c>
      <c r="E315" s="7">
        <f t="shared" si="74"/>
        <v>29518.949315779595</v>
      </c>
      <c r="F315" s="7">
        <f t="shared" si="69"/>
        <v>157080.16015134504</v>
      </c>
      <c r="G315" s="7">
        <f t="shared" si="75"/>
        <v>127561.21083556545</v>
      </c>
      <c r="H315" s="7">
        <f t="shared" si="80"/>
        <v>17583808.378632192</v>
      </c>
      <c r="I315" s="2">
        <f t="shared" si="84"/>
        <v>0.02</v>
      </c>
      <c r="K315" s="7">
        <f>SUM($F$20:F315)</f>
        <v>43694249.593630426</v>
      </c>
      <c r="L315" s="1">
        <v>296</v>
      </c>
      <c r="M315" s="3">
        <f t="shared" si="81"/>
        <v>53570</v>
      </c>
      <c r="N315" s="7">
        <f t="shared" si="83"/>
        <v>16278725.53921962</v>
      </c>
      <c r="O315" s="2">
        <f t="shared" si="76"/>
        <v>1.5000000000000002E-3</v>
      </c>
      <c r="P315" s="7">
        <f t="shared" si="77"/>
        <v>24418.088308829432</v>
      </c>
      <c r="Q315" s="7">
        <f t="shared" si="70"/>
        <v>157080.16015134504</v>
      </c>
      <c r="R315" s="7">
        <f t="shared" si="71"/>
        <v>132662.07184251561</v>
      </c>
      <c r="S315" s="7">
        <f t="shared" si="82"/>
        <v>16146063.467377104</v>
      </c>
      <c r="T315" s="2">
        <f t="shared" si="85"/>
        <v>1.8000000000000002E-2</v>
      </c>
      <c r="V315" s="7">
        <f>SUM($Q$20:Q315)+$P$14</f>
        <v>44955087.387238719</v>
      </c>
      <c r="W315" s="7">
        <f t="shared" si="72"/>
        <v>-1260837.7936082929</v>
      </c>
    </row>
    <row r="316" spans="1:23" x14ac:dyDescent="0.5">
      <c r="A316" s="1">
        <v>297</v>
      </c>
      <c r="B316" s="3">
        <f t="shared" si="78"/>
        <v>53600</v>
      </c>
      <c r="C316" s="7">
        <f t="shared" si="79"/>
        <v>17583808.378632192</v>
      </c>
      <c r="D316" s="2">
        <f t="shared" si="73"/>
        <v>1.6666666666666668E-3</v>
      </c>
      <c r="E316" s="7">
        <f t="shared" si="74"/>
        <v>29306.34729772032</v>
      </c>
      <c r="F316" s="7">
        <f t="shared" si="69"/>
        <v>157080.16015134504</v>
      </c>
      <c r="G316" s="7">
        <f t="shared" si="75"/>
        <v>127773.81285362472</v>
      </c>
      <c r="H316" s="7">
        <f t="shared" si="80"/>
        <v>17456034.565778568</v>
      </c>
      <c r="I316" s="2">
        <f t="shared" si="84"/>
        <v>0.02</v>
      </c>
      <c r="K316" s="7">
        <f>SUM($F$20:F316)</f>
        <v>43851329.753781773</v>
      </c>
      <c r="L316" s="1">
        <v>297</v>
      </c>
      <c r="M316" s="3">
        <f t="shared" si="81"/>
        <v>53600</v>
      </c>
      <c r="N316" s="7">
        <f t="shared" si="83"/>
        <v>16146063.467377104</v>
      </c>
      <c r="O316" s="2">
        <f t="shared" si="76"/>
        <v>1.5000000000000002E-3</v>
      </c>
      <c r="P316" s="7">
        <f t="shared" si="77"/>
        <v>24219.095201065658</v>
      </c>
      <c r="Q316" s="7">
        <f t="shared" si="70"/>
        <v>157080.16015134504</v>
      </c>
      <c r="R316" s="7">
        <f t="shared" si="71"/>
        <v>132861.0649502794</v>
      </c>
      <c r="S316" s="7">
        <f t="shared" si="82"/>
        <v>16013202.402426824</v>
      </c>
      <c r="T316" s="2">
        <f t="shared" si="85"/>
        <v>1.8000000000000002E-2</v>
      </c>
      <c r="V316" s="7">
        <f>SUM($Q$20:Q316)+$P$14</f>
        <v>45112167.547390066</v>
      </c>
      <c r="W316" s="7">
        <f t="shared" si="72"/>
        <v>-1260837.7936082929</v>
      </c>
    </row>
    <row r="317" spans="1:23" x14ac:dyDescent="0.5">
      <c r="A317" s="1">
        <v>298</v>
      </c>
      <c r="B317" s="3">
        <f t="shared" si="78"/>
        <v>53631</v>
      </c>
      <c r="C317" s="7">
        <f t="shared" si="79"/>
        <v>17456034.565778568</v>
      </c>
      <c r="D317" s="2">
        <f t="shared" si="73"/>
        <v>1.6666666666666668E-3</v>
      </c>
      <c r="E317" s="7">
        <f t="shared" si="74"/>
        <v>29093.390942964281</v>
      </c>
      <c r="F317" s="7">
        <f t="shared" si="69"/>
        <v>157080.16015134504</v>
      </c>
      <c r="G317" s="7">
        <f t="shared" si="75"/>
        <v>127986.76920838076</v>
      </c>
      <c r="H317" s="7">
        <f t="shared" si="80"/>
        <v>17328047.796570189</v>
      </c>
      <c r="I317" s="2">
        <f t="shared" si="84"/>
        <v>0.02</v>
      </c>
      <c r="K317" s="7">
        <f>SUM($F$20:F317)</f>
        <v>44008409.913933121</v>
      </c>
      <c r="L317" s="1">
        <v>298</v>
      </c>
      <c r="M317" s="3">
        <f t="shared" si="81"/>
        <v>53631</v>
      </c>
      <c r="N317" s="7">
        <f t="shared" si="83"/>
        <v>16013202.402426824</v>
      </c>
      <c r="O317" s="2">
        <f t="shared" si="76"/>
        <v>1.5000000000000002E-3</v>
      </c>
      <c r="P317" s="7">
        <f t="shared" si="77"/>
        <v>24019.803603640241</v>
      </c>
      <c r="Q317" s="7">
        <f t="shared" si="70"/>
        <v>157080.16015134504</v>
      </c>
      <c r="R317" s="7">
        <f t="shared" si="71"/>
        <v>133060.35654770481</v>
      </c>
      <c r="S317" s="7">
        <f t="shared" si="82"/>
        <v>15880142.04587912</v>
      </c>
      <c r="T317" s="2">
        <f t="shared" si="85"/>
        <v>1.8000000000000002E-2</v>
      </c>
      <c r="V317" s="7">
        <f>SUM($Q$20:Q317)+$P$14</f>
        <v>45269247.707541414</v>
      </c>
      <c r="W317" s="7">
        <f t="shared" si="72"/>
        <v>-1260837.7936082929</v>
      </c>
    </row>
    <row r="318" spans="1:23" x14ac:dyDescent="0.5">
      <c r="A318" s="1">
        <v>299</v>
      </c>
      <c r="B318" s="3">
        <f t="shared" si="78"/>
        <v>53661</v>
      </c>
      <c r="C318" s="7">
        <f t="shared" si="79"/>
        <v>17328047.796570189</v>
      </c>
      <c r="D318" s="2">
        <f t="shared" si="73"/>
        <v>1.6666666666666668E-3</v>
      </c>
      <c r="E318" s="7">
        <f t="shared" si="74"/>
        <v>28880.079660950316</v>
      </c>
      <c r="F318" s="7">
        <f t="shared" si="69"/>
        <v>157080.16015134504</v>
      </c>
      <c r="G318" s="7">
        <f t="shared" si="75"/>
        <v>128200.08049039473</v>
      </c>
      <c r="H318" s="7">
        <f t="shared" si="80"/>
        <v>17199847.716079794</v>
      </c>
      <c r="I318" s="2">
        <f t="shared" si="84"/>
        <v>0.02</v>
      </c>
      <c r="K318" s="7">
        <f>SUM($F$20:F318)</f>
        <v>44165490.074084468</v>
      </c>
      <c r="L318" s="1">
        <v>299</v>
      </c>
      <c r="M318" s="3">
        <f t="shared" si="81"/>
        <v>53661</v>
      </c>
      <c r="N318" s="7">
        <f t="shared" si="83"/>
        <v>15880142.04587912</v>
      </c>
      <c r="O318" s="2">
        <f t="shared" si="76"/>
        <v>1.5000000000000002E-3</v>
      </c>
      <c r="P318" s="7">
        <f t="shared" si="77"/>
        <v>23820.213068818684</v>
      </c>
      <c r="Q318" s="7">
        <f t="shared" si="70"/>
        <v>157080.16015134504</v>
      </c>
      <c r="R318" s="7">
        <f t="shared" si="71"/>
        <v>133259.94708252637</v>
      </c>
      <c r="S318" s="7">
        <f t="shared" si="82"/>
        <v>15746882.098796593</v>
      </c>
      <c r="T318" s="2">
        <f t="shared" si="85"/>
        <v>1.8000000000000002E-2</v>
      </c>
      <c r="V318" s="7">
        <f>SUM($Q$20:Q318)+$P$14</f>
        <v>45426327.867692761</v>
      </c>
      <c r="W318" s="7">
        <f t="shared" si="72"/>
        <v>-1260837.7936082929</v>
      </c>
    </row>
    <row r="319" spans="1:23" x14ac:dyDescent="0.5">
      <c r="A319" s="1">
        <v>300</v>
      </c>
      <c r="B319" s="3">
        <f t="shared" si="78"/>
        <v>53692</v>
      </c>
      <c r="C319" s="7">
        <f t="shared" si="79"/>
        <v>17199847.716079794</v>
      </c>
      <c r="D319" s="2">
        <f t="shared" si="73"/>
        <v>1.6666666666666668E-3</v>
      </c>
      <c r="E319" s="7">
        <f t="shared" si="74"/>
        <v>28666.41286013299</v>
      </c>
      <c r="F319" s="7">
        <f t="shared" si="69"/>
        <v>157080.16015134504</v>
      </c>
      <c r="G319" s="7">
        <f t="shared" si="75"/>
        <v>128413.74729121206</v>
      </c>
      <c r="H319" s="7">
        <f t="shared" si="80"/>
        <v>17071433.968788583</v>
      </c>
      <c r="I319" s="2">
        <f t="shared" si="84"/>
        <v>0.02</v>
      </c>
      <c r="K319" s="7">
        <f>SUM($F$20:F319)</f>
        <v>44322570.234235816</v>
      </c>
      <c r="L319" s="1">
        <v>300</v>
      </c>
      <c r="M319" s="3">
        <f t="shared" si="81"/>
        <v>53692</v>
      </c>
      <c r="N319" s="7">
        <f t="shared" si="83"/>
        <v>15746882.098796593</v>
      </c>
      <c r="O319" s="2">
        <f t="shared" si="76"/>
        <v>1.5000000000000002E-3</v>
      </c>
      <c r="P319" s="7">
        <f t="shared" si="77"/>
        <v>23620.323148194893</v>
      </c>
      <c r="Q319" s="7">
        <f t="shared" si="70"/>
        <v>157080.16015134504</v>
      </c>
      <c r="R319" s="7">
        <f t="shared" si="71"/>
        <v>133459.83700315014</v>
      </c>
      <c r="S319" s="7">
        <f t="shared" si="82"/>
        <v>15613422.261793442</v>
      </c>
      <c r="T319" s="2">
        <f t="shared" si="85"/>
        <v>1.8000000000000002E-2</v>
      </c>
      <c r="V319" s="7">
        <f>SUM($Q$20:Q319)+$P$14</f>
        <v>45583408.027844109</v>
      </c>
      <c r="W319" s="7">
        <f t="shared" si="72"/>
        <v>-1260837.7936082929</v>
      </c>
    </row>
    <row r="320" spans="1:23" x14ac:dyDescent="0.5">
      <c r="A320" s="1">
        <v>301</v>
      </c>
      <c r="B320" s="14">
        <f t="shared" si="78"/>
        <v>53723</v>
      </c>
      <c r="C320" s="15">
        <f t="shared" si="79"/>
        <v>17071433.968788583</v>
      </c>
      <c r="D320" s="16">
        <f t="shared" si="73"/>
        <v>1.8749999999999999E-3</v>
      </c>
      <c r="E320" s="15">
        <f t="shared" si="74"/>
        <v>32008.93869147859</v>
      </c>
      <c r="F320" s="15">
        <f>J320</f>
        <v>158998.84930638791</v>
      </c>
      <c r="G320" s="15">
        <f t="shared" si="75"/>
        <v>126989.91061490933</v>
      </c>
      <c r="H320" s="15">
        <f t="shared" si="80"/>
        <v>16944444.058173675</v>
      </c>
      <c r="I320" s="16">
        <f>B12</f>
        <v>2.2499999999999999E-2</v>
      </c>
      <c r="J320" s="15">
        <f>-1*PMT(D320,(420-A319),H319)</f>
        <v>158998.84930638791</v>
      </c>
      <c r="K320" s="7">
        <f>SUM($F$20:F320)</f>
        <v>44481569.083542205</v>
      </c>
      <c r="L320" s="1">
        <v>301</v>
      </c>
      <c r="M320" s="14">
        <f t="shared" si="81"/>
        <v>53723</v>
      </c>
      <c r="N320" s="15">
        <f t="shared" si="83"/>
        <v>15613422.261793442</v>
      </c>
      <c r="O320" s="16">
        <f t="shared" si="76"/>
        <v>1.7083333333333332E-3</v>
      </c>
      <c r="P320" s="15">
        <f t="shared" si="77"/>
        <v>26672.929697230462</v>
      </c>
      <c r="Q320" s="15">
        <f>U320</f>
        <v>144014.37838121239</v>
      </c>
      <c r="R320" s="15">
        <f t="shared" si="71"/>
        <v>117341.44868398193</v>
      </c>
      <c r="S320" s="15">
        <f t="shared" si="82"/>
        <v>15496080.813109459</v>
      </c>
      <c r="T320" s="16">
        <f>M12</f>
        <v>2.0499999999999997E-2</v>
      </c>
      <c r="U320" s="15">
        <f>-1*PMT(O320,(420-L319),S319)</f>
        <v>144014.37838121239</v>
      </c>
      <c r="V320" s="7">
        <f>SUM($Q$20:Q320)+$P$14</f>
        <v>45727422.406225324</v>
      </c>
      <c r="W320" s="7">
        <f t="shared" si="72"/>
        <v>-1245853.3226831183</v>
      </c>
    </row>
    <row r="321" spans="1:23" x14ac:dyDescent="0.5">
      <c r="A321" s="1">
        <v>302</v>
      </c>
      <c r="B321" s="3">
        <f t="shared" si="78"/>
        <v>53751</v>
      </c>
      <c r="C321" s="7">
        <f t="shared" si="79"/>
        <v>16944444.058173675</v>
      </c>
      <c r="D321" s="2">
        <f t="shared" si="73"/>
        <v>1.8749999999999999E-3</v>
      </c>
      <c r="E321" s="7">
        <f t="shared" si="74"/>
        <v>31770.832609075638</v>
      </c>
      <c r="F321" s="7">
        <f>F320</f>
        <v>158998.84930638791</v>
      </c>
      <c r="G321" s="7">
        <f t="shared" si="75"/>
        <v>127228.01669731227</v>
      </c>
      <c r="H321" s="7">
        <f t="shared" si="80"/>
        <v>16817216.041476361</v>
      </c>
      <c r="I321" s="2">
        <f t="shared" si="84"/>
        <v>2.2499999999999999E-2</v>
      </c>
      <c r="K321" s="7">
        <f>SUM($F$20:F321)</f>
        <v>44640567.932848595</v>
      </c>
      <c r="L321" s="1">
        <v>302</v>
      </c>
      <c r="M321" s="3">
        <f t="shared" si="81"/>
        <v>53751</v>
      </c>
      <c r="N321" s="7">
        <f t="shared" si="83"/>
        <v>15496080.813109459</v>
      </c>
      <c r="O321" s="2">
        <f t="shared" si="76"/>
        <v>1.7083333333333332E-3</v>
      </c>
      <c r="P321" s="7">
        <f t="shared" si="77"/>
        <v>26472.47138906199</v>
      </c>
      <c r="Q321" s="7">
        <f>Q320</f>
        <v>144014.37838121239</v>
      </c>
      <c r="R321" s="7">
        <f t="shared" si="71"/>
        <v>117541.9069921504</v>
      </c>
      <c r="S321" s="7">
        <f t="shared" si="82"/>
        <v>15378538.906117309</v>
      </c>
      <c r="T321" s="2">
        <f t="shared" si="85"/>
        <v>2.0499999999999997E-2</v>
      </c>
      <c r="V321" s="7">
        <f>SUM($Q$20:Q321)+$P$14</f>
        <v>45871436.784606539</v>
      </c>
      <c r="W321" s="7">
        <f t="shared" si="72"/>
        <v>-1230868.8517579436</v>
      </c>
    </row>
    <row r="322" spans="1:23" x14ac:dyDescent="0.5">
      <c r="A322" s="1">
        <v>303</v>
      </c>
      <c r="B322" s="3">
        <f t="shared" si="78"/>
        <v>53782</v>
      </c>
      <c r="C322" s="7">
        <f t="shared" si="79"/>
        <v>16817216.041476361</v>
      </c>
      <c r="D322" s="2">
        <f t="shared" si="73"/>
        <v>1.8749999999999999E-3</v>
      </c>
      <c r="E322" s="7">
        <f t="shared" si="74"/>
        <v>31532.280077768177</v>
      </c>
      <c r="F322" s="7">
        <f t="shared" ref="F322:F379" si="86">F321</f>
        <v>158998.84930638791</v>
      </c>
      <c r="G322" s="7">
        <f t="shared" si="75"/>
        <v>127466.56922861974</v>
      </c>
      <c r="H322" s="7">
        <f t="shared" si="80"/>
        <v>16689749.472247742</v>
      </c>
      <c r="I322" s="2">
        <f t="shared" si="84"/>
        <v>2.2499999999999999E-2</v>
      </c>
      <c r="K322" s="7">
        <f>SUM($F$20:F322)</f>
        <v>44799566.782154985</v>
      </c>
      <c r="L322" s="1">
        <v>303</v>
      </c>
      <c r="M322" s="3">
        <f t="shared" si="81"/>
        <v>53782</v>
      </c>
      <c r="N322" s="7">
        <f t="shared" si="83"/>
        <v>15378538.906117309</v>
      </c>
      <c r="O322" s="2">
        <f t="shared" si="76"/>
        <v>1.7083333333333332E-3</v>
      </c>
      <c r="P322" s="7">
        <f t="shared" si="77"/>
        <v>26271.670631283734</v>
      </c>
      <c r="Q322" s="7">
        <f t="shared" ref="Q322:Q379" si="87">Q321</f>
        <v>144014.37838121239</v>
      </c>
      <c r="R322" s="7">
        <f t="shared" si="71"/>
        <v>117742.70774992865</v>
      </c>
      <c r="S322" s="7">
        <f t="shared" si="82"/>
        <v>15260796.19836738</v>
      </c>
      <c r="T322" s="2">
        <f t="shared" si="85"/>
        <v>2.0499999999999997E-2</v>
      </c>
      <c r="V322" s="7">
        <f>SUM($Q$20:Q322)+$P$14</f>
        <v>46015451.162987754</v>
      </c>
      <c r="W322" s="7">
        <f t="shared" si="72"/>
        <v>-1215884.380832769</v>
      </c>
    </row>
    <row r="323" spans="1:23" x14ac:dyDescent="0.5">
      <c r="A323" s="1">
        <v>304</v>
      </c>
      <c r="B323" s="3">
        <f t="shared" si="78"/>
        <v>53812</v>
      </c>
      <c r="C323" s="7">
        <f t="shared" si="79"/>
        <v>16689749.472247742</v>
      </c>
      <c r="D323" s="2">
        <f t="shared" si="73"/>
        <v>1.8749999999999999E-3</v>
      </c>
      <c r="E323" s="7">
        <f t="shared" si="74"/>
        <v>31293.280260464515</v>
      </c>
      <c r="F323" s="7">
        <f t="shared" si="86"/>
        <v>158998.84930638791</v>
      </c>
      <c r="G323" s="7">
        <f t="shared" si="75"/>
        <v>127705.5690459234</v>
      </c>
      <c r="H323" s="7">
        <f t="shared" si="80"/>
        <v>16562043.903201818</v>
      </c>
      <c r="I323" s="2">
        <f t="shared" si="84"/>
        <v>2.2499999999999999E-2</v>
      </c>
      <c r="K323" s="7">
        <f>SUM($F$20:F323)</f>
        <v>44958565.631461374</v>
      </c>
      <c r="L323" s="1">
        <v>304</v>
      </c>
      <c r="M323" s="3">
        <f t="shared" si="81"/>
        <v>53812</v>
      </c>
      <c r="N323" s="7">
        <f t="shared" si="83"/>
        <v>15260796.19836738</v>
      </c>
      <c r="O323" s="2">
        <f t="shared" si="76"/>
        <v>1.7083333333333332E-3</v>
      </c>
      <c r="P323" s="7">
        <f t="shared" si="77"/>
        <v>26070.526838877606</v>
      </c>
      <c r="Q323" s="7">
        <f t="shared" si="87"/>
        <v>144014.37838121239</v>
      </c>
      <c r="R323" s="7">
        <f t="shared" si="71"/>
        <v>117943.85154233479</v>
      </c>
      <c r="S323" s="7">
        <f t="shared" si="82"/>
        <v>15142852.346825045</v>
      </c>
      <c r="T323" s="2">
        <f t="shared" si="85"/>
        <v>2.0499999999999997E-2</v>
      </c>
      <c r="V323" s="7">
        <f>SUM($Q$20:Q323)+$P$14</f>
        <v>46159465.541368969</v>
      </c>
      <c r="W323" s="7">
        <f t="shared" si="72"/>
        <v>-1200899.9099075943</v>
      </c>
    </row>
    <row r="324" spans="1:23" x14ac:dyDescent="0.5">
      <c r="A324" s="1">
        <v>305</v>
      </c>
      <c r="B324" s="3">
        <f t="shared" si="78"/>
        <v>53843</v>
      </c>
      <c r="C324" s="7">
        <f t="shared" si="79"/>
        <v>16562043.903201818</v>
      </c>
      <c r="D324" s="2">
        <f t="shared" si="73"/>
        <v>1.8749999999999999E-3</v>
      </c>
      <c r="E324" s="7">
        <f t="shared" si="74"/>
        <v>31053.83231850341</v>
      </c>
      <c r="F324" s="7">
        <f t="shared" si="86"/>
        <v>158998.84930638791</v>
      </c>
      <c r="G324" s="7">
        <f t="shared" si="75"/>
        <v>127945.0169878845</v>
      </c>
      <c r="H324" s="7">
        <f t="shared" si="80"/>
        <v>16434098.886213934</v>
      </c>
      <c r="I324" s="2">
        <f t="shared" si="84"/>
        <v>2.2499999999999999E-2</v>
      </c>
      <c r="K324" s="7">
        <f>SUM($F$20:F324)</f>
        <v>45117564.480767764</v>
      </c>
      <c r="L324" s="1">
        <v>305</v>
      </c>
      <c r="M324" s="3">
        <f t="shared" si="81"/>
        <v>53843</v>
      </c>
      <c r="N324" s="7">
        <f t="shared" si="83"/>
        <v>15142852.346825045</v>
      </c>
      <c r="O324" s="2">
        <f t="shared" si="76"/>
        <v>1.7083333333333332E-3</v>
      </c>
      <c r="P324" s="7">
        <f t="shared" si="77"/>
        <v>25869.039425826115</v>
      </c>
      <c r="Q324" s="7">
        <f t="shared" si="87"/>
        <v>144014.37838121239</v>
      </c>
      <c r="R324" s="7">
        <f t="shared" si="71"/>
        <v>118145.33895538628</v>
      </c>
      <c r="S324" s="7">
        <f t="shared" si="82"/>
        <v>15024707.007869659</v>
      </c>
      <c r="T324" s="2">
        <f t="shared" si="85"/>
        <v>2.0499999999999997E-2</v>
      </c>
      <c r="V324" s="7">
        <f>SUM($Q$20:Q324)+$P$14</f>
        <v>46303479.919750184</v>
      </c>
      <c r="W324" s="7">
        <f t="shared" si="72"/>
        <v>-1185915.4389824197</v>
      </c>
    </row>
    <row r="325" spans="1:23" x14ac:dyDescent="0.5">
      <c r="A325" s="1">
        <v>306</v>
      </c>
      <c r="B325" s="3">
        <f t="shared" si="78"/>
        <v>53873</v>
      </c>
      <c r="C325" s="7">
        <f t="shared" si="79"/>
        <v>16434098.886213934</v>
      </c>
      <c r="D325" s="2">
        <f t="shared" si="73"/>
        <v>1.8749999999999999E-3</v>
      </c>
      <c r="E325" s="7">
        <f t="shared" si="74"/>
        <v>30813.935411651124</v>
      </c>
      <c r="F325" s="7">
        <f t="shared" si="86"/>
        <v>158998.84930638791</v>
      </c>
      <c r="G325" s="7">
        <f t="shared" si="75"/>
        <v>128184.91389473679</v>
      </c>
      <c r="H325" s="7">
        <f t="shared" si="80"/>
        <v>16305913.972319197</v>
      </c>
      <c r="I325" s="2">
        <f t="shared" si="84"/>
        <v>2.2499999999999999E-2</v>
      </c>
      <c r="K325" s="7">
        <f>SUM($F$20:F325)</f>
        <v>45276563.330074154</v>
      </c>
      <c r="L325" s="1">
        <v>306</v>
      </c>
      <c r="M325" s="3">
        <f t="shared" si="81"/>
        <v>53873</v>
      </c>
      <c r="N325" s="7">
        <f t="shared" si="83"/>
        <v>15024707.007869659</v>
      </c>
      <c r="O325" s="2">
        <f t="shared" si="76"/>
        <v>1.7083333333333332E-3</v>
      </c>
      <c r="P325" s="7">
        <f t="shared" si="77"/>
        <v>25667.207805110666</v>
      </c>
      <c r="Q325" s="7">
        <f t="shared" si="87"/>
        <v>144014.37838121239</v>
      </c>
      <c r="R325" s="7">
        <f t="shared" si="71"/>
        <v>118347.17057610172</v>
      </c>
      <c r="S325" s="7">
        <f t="shared" si="82"/>
        <v>14906359.837293558</v>
      </c>
      <c r="T325" s="2">
        <f t="shared" si="85"/>
        <v>2.0499999999999997E-2</v>
      </c>
      <c r="V325" s="7">
        <f>SUM($Q$20:Q325)+$P$14</f>
        <v>46447494.298131399</v>
      </c>
      <c r="W325" s="7">
        <f t="shared" si="72"/>
        <v>-1170930.968057245</v>
      </c>
    </row>
    <row r="326" spans="1:23" x14ac:dyDescent="0.5">
      <c r="A326" s="1">
        <v>307</v>
      </c>
      <c r="B326" s="3">
        <f t="shared" si="78"/>
        <v>53904</v>
      </c>
      <c r="C326" s="7">
        <f t="shared" si="79"/>
        <v>16305913.972319197</v>
      </c>
      <c r="D326" s="2">
        <f t="shared" si="73"/>
        <v>1.8749999999999999E-3</v>
      </c>
      <c r="E326" s="7">
        <f t="shared" si="74"/>
        <v>30573.588698098494</v>
      </c>
      <c r="F326" s="7">
        <f t="shared" si="86"/>
        <v>158998.84930638791</v>
      </c>
      <c r="G326" s="7">
        <f t="shared" si="75"/>
        <v>128425.26060828942</v>
      </c>
      <c r="H326" s="7">
        <f t="shared" si="80"/>
        <v>16177488.711710908</v>
      </c>
      <c r="I326" s="2">
        <f t="shared" si="84"/>
        <v>2.2499999999999999E-2</v>
      </c>
      <c r="K326" s="7">
        <f>SUM($F$20:F326)</f>
        <v>45435562.179380544</v>
      </c>
      <c r="L326" s="1">
        <v>307</v>
      </c>
      <c r="M326" s="3">
        <f t="shared" si="81"/>
        <v>53904</v>
      </c>
      <c r="N326" s="7">
        <f t="shared" si="83"/>
        <v>14906359.837293558</v>
      </c>
      <c r="O326" s="2">
        <f t="shared" si="76"/>
        <v>1.7083333333333332E-3</v>
      </c>
      <c r="P326" s="7">
        <f t="shared" si="77"/>
        <v>25465.031388709827</v>
      </c>
      <c r="Q326" s="7">
        <f t="shared" si="87"/>
        <v>144014.37838121239</v>
      </c>
      <c r="R326" s="7">
        <f t="shared" si="71"/>
        <v>118549.34699250256</v>
      </c>
      <c r="S326" s="7">
        <f t="shared" si="82"/>
        <v>14787810.490301056</v>
      </c>
      <c r="T326" s="2">
        <f t="shared" si="85"/>
        <v>2.0499999999999997E-2</v>
      </c>
      <c r="V326" s="7">
        <f>SUM($Q$20:Q326)+$P$14</f>
        <v>46591508.676512614</v>
      </c>
      <c r="W326" s="7">
        <f t="shared" si="72"/>
        <v>-1155946.4971320704</v>
      </c>
    </row>
    <row r="327" spans="1:23" x14ac:dyDescent="0.5">
      <c r="A327" s="1">
        <v>308</v>
      </c>
      <c r="B327" s="3">
        <f t="shared" si="78"/>
        <v>53935</v>
      </c>
      <c r="C327" s="7">
        <f t="shared" si="79"/>
        <v>16177488.711710908</v>
      </c>
      <c r="D327" s="2">
        <f t="shared" si="73"/>
        <v>1.8749999999999999E-3</v>
      </c>
      <c r="E327" s="7">
        <f t="shared" si="74"/>
        <v>30332.79133445795</v>
      </c>
      <c r="F327" s="7">
        <f t="shared" si="86"/>
        <v>158998.84930638791</v>
      </c>
      <c r="G327" s="7">
        <f t="shared" si="75"/>
        <v>128666.05797192996</v>
      </c>
      <c r="H327" s="7">
        <f t="shared" si="80"/>
        <v>16048822.653738977</v>
      </c>
      <c r="I327" s="2">
        <f t="shared" si="84"/>
        <v>2.2499999999999999E-2</v>
      </c>
      <c r="K327" s="7">
        <f>SUM($F$20:F327)</f>
        <v>45594561.028686933</v>
      </c>
      <c r="L327" s="1">
        <v>308</v>
      </c>
      <c r="M327" s="3">
        <f t="shared" si="81"/>
        <v>53935</v>
      </c>
      <c r="N327" s="7">
        <f t="shared" si="83"/>
        <v>14787810.490301056</v>
      </c>
      <c r="O327" s="2">
        <f t="shared" si="76"/>
        <v>1.7083333333333332E-3</v>
      </c>
      <c r="P327" s="7">
        <f t="shared" si="77"/>
        <v>25262.509587597637</v>
      </c>
      <c r="Q327" s="7">
        <f t="shared" si="87"/>
        <v>144014.37838121239</v>
      </c>
      <c r="R327" s="7">
        <f t="shared" si="71"/>
        <v>118751.86879361475</v>
      </c>
      <c r="S327" s="7">
        <f t="shared" si="82"/>
        <v>14669058.621507442</v>
      </c>
      <c r="T327" s="2">
        <f t="shared" si="85"/>
        <v>2.0499999999999997E-2</v>
      </c>
      <c r="V327" s="7">
        <f>SUM($Q$20:Q327)+$P$14</f>
        <v>46735523.054893829</v>
      </c>
      <c r="W327" s="7">
        <f t="shared" si="72"/>
        <v>-1140962.0262068957</v>
      </c>
    </row>
    <row r="328" spans="1:23" x14ac:dyDescent="0.5">
      <c r="A328" s="1">
        <v>309</v>
      </c>
      <c r="B328" s="3">
        <f t="shared" si="78"/>
        <v>53965</v>
      </c>
      <c r="C328" s="7">
        <f t="shared" si="79"/>
        <v>16048822.653738977</v>
      </c>
      <c r="D328" s="2">
        <f t="shared" si="73"/>
        <v>1.8749999999999999E-3</v>
      </c>
      <c r="E328" s="7">
        <f t="shared" si="74"/>
        <v>30091.54247576058</v>
      </c>
      <c r="F328" s="7">
        <f t="shared" si="86"/>
        <v>158998.84930638791</v>
      </c>
      <c r="G328" s="7">
        <f t="shared" si="75"/>
        <v>128907.30683062733</v>
      </c>
      <c r="H328" s="7">
        <f t="shared" si="80"/>
        <v>15919915.34690835</v>
      </c>
      <c r="I328" s="2">
        <f t="shared" si="84"/>
        <v>2.2499999999999999E-2</v>
      </c>
      <c r="K328" s="7">
        <f>SUM($F$20:F328)</f>
        <v>45753559.877993323</v>
      </c>
      <c r="L328" s="1">
        <v>309</v>
      </c>
      <c r="M328" s="3">
        <f t="shared" si="81"/>
        <v>53965</v>
      </c>
      <c r="N328" s="7">
        <f t="shared" si="83"/>
        <v>14669058.621507442</v>
      </c>
      <c r="O328" s="2">
        <f t="shared" si="76"/>
        <v>1.7083333333333332E-3</v>
      </c>
      <c r="P328" s="7">
        <f t="shared" si="77"/>
        <v>25059.641811741876</v>
      </c>
      <c r="Q328" s="7">
        <f t="shared" si="87"/>
        <v>144014.37838121239</v>
      </c>
      <c r="R328" s="7">
        <f t="shared" si="71"/>
        <v>118954.73656947051</v>
      </c>
      <c r="S328" s="7">
        <f t="shared" si="82"/>
        <v>14550103.884937972</v>
      </c>
      <c r="T328" s="2">
        <f t="shared" si="85"/>
        <v>2.0499999999999997E-2</v>
      </c>
      <c r="V328" s="7">
        <f>SUM($Q$20:Q328)+$P$14</f>
        <v>46879537.433275044</v>
      </c>
      <c r="W328" s="7">
        <f t="shared" si="72"/>
        <v>-1125977.5552817211</v>
      </c>
    </row>
    <row r="329" spans="1:23" x14ac:dyDescent="0.5">
      <c r="A329" s="1">
        <v>310</v>
      </c>
      <c r="B329" s="3">
        <f t="shared" si="78"/>
        <v>53996</v>
      </c>
      <c r="C329" s="7">
        <f t="shared" si="79"/>
        <v>15919915.34690835</v>
      </c>
      <c r="D329" s="2">
        <f t="shared" si="73"/>
        <v>1.8749999999999999E-3</v>
      </c>
      <c r="E329" s="7">
        <f t="shared" si="74"/>
        <v>29849.841275453153</v>
      </c>
      <c r="F329" s="7">
        <f t="shared" si="86"/>
        <v>158998.84930638791</v>
      </c>
      <c r="G329" s="7">
        <f t="shared" si="75"/>
        <v>129149.00803093475</v>
      </c>
      <c r="H329" s="7">
        <f t="shared" si="80"/>
        <v>15790766.338877415</v>
      </c>
      <c r="I329" s="2">
        <f t="shared" si="84"/>
        <v>2.2499999999999999E-2</v>
      </c>
      <c r="K329" s="7">
        <f>SUM($F$20:F329)</f>
        <v>45912558.727299713</v>
      </c>
      <c r="L329" s="1">
        <v>310</v>
      </c>
      <c r="M329" s="3">
        <f t="shared" si="81"/>
        <v>53996</v>
      </c>
      <c r="N329" s="7">
        <f t="shared" si="83"/>
        <v>14550103.884937972</v>
      </c>
      <c r="O329" s="2">
        <f t="shared" si="76"/>
        <v>1.7083333333333332E-3</v>
      </c>
      <c r="P329" s="7">
        <f t="shared" si="77"/>
        <v>24856.427470102368</v>
      </c>
      <c r="Q329" s="7">
        <f t="shared" si="87"/>
        <v>144014.37838121239</v>
      </c>
      <c r="R329" s="7">
        <f t="shared" ref="R329:R392" si="88">Q329-P329</f>
        <v>119157.95091111002</v>
      </c>
      <c r="S329" s="7">
        <f t="shared" si="82"/>
        <v>14430945.934026862</v>
      </c>
      <c r="T329" s="2">
        <f t="shared" si="85"/>
        <v>2.0499999999999997E-2</v>
      </c>
      <c r="V329" s="7">
        <f>SUM($Q$20:Q329)+$P$14</f>
        <v>47023551.811656259</v>
      </c>
      <c r="W329" s="7">
        <f t="shared" si="72"/>
        <v>-1110993.0843565464</v>
      </c>
    </row>
    <row r="330" spans="1:23" x14ac:dyDescent="0.5">
      <c r="A330" s="1">
        <v>311</v>
      </c>
      <c r="B330" s="3">
        <f t="shared" si="78"/>
        <v>54026</v>
      </c>
      <c r="C330" s="7">
        <f t="shared" si="79"/>
        <v>15790766.338877415</v>
      </c>
      <c r="D330" s="2">
        <f t="shared" si="73"/>
        <v>1.8749999999999999E-3</v>
      </c>
      <c r="E330" s="7">
        <f t="shared" si="74"/>
        <v>29607.686885395153</v>
      </c>
      <c r="F330" s="7">
        <f t="shared" si="86"/>
        <v>158998.84930638791</v>
      </c>
      <c r="G330" s="7">
        <f t="shared" si="75"/>
        <v>129391.16242099277</v>
      </c>
      <c r="H330" s="7">
        <f t="shared" si="80"/>
        <v>15661375.176456422</v>
      </c>
      <c r="I330" s="2">
        <f t="shared" si="84"/>
        <v>2.2499999999999999E-2</v>
      </c>
      <c r="K330" s="7">
        <f>SUM($F$20:F330)</f>
        <v>46071557.576606102</v>
      </c>
      <c r="L330" s="1">
        <v>311</v>
      </c>
      <c r="M330" s="3">
        <f t="shared" si="81"/>
        <v>54026</v>
      </c>
      <c r="N330" s="7">
        <f t="shared" si="83"/>
        <v>14430945.934026862</v>
      </c>
      <c r="O330" s="2">
        <f t="shared" si="76"/>
        <v>1.7083333333333332E-3</v>
      </c>
      <c r="P330" s="7">
        <f t="shared" si="77"/>
        <v>24652.86597062922</v>
      </c>
      <c r="Q330" s="7">
        <f t="shared" si="87"/>
        <v>144014.37838121239</v>
      </c>
      <c r="R330" s="7">
        <f t="shared" si="88"/>
        <v>119361.51241058316</v>
      </c>
      <c r="S330" s="7">
        <f t="shared" si="82"/>
        <v>14311584.421616279</v>
      </c>
      <c r="T330" s="2">
        <f t="shared" si="85"/>
        <v>2.0499999999999997E-2</v>
      </c>
      <c r="V330" s="7">
        <f>SUM($Q$20:Q330)+$P$14</f>
        <v>47167566.190037474</v>
      </c>
      <c r="W330" s="7">
        <f t="shared" si="72"/>
        <v>-1096008.6134313717</v>
      </c>
    </row>
    <row r="331" spans="1:23" x14ac:dyDescent="0.5">
      <c r="A331" s="1">
        <v>312</v>
      </c>
      <c r="B331" s="3">
        <f t="shared" si="78"/>
        <v>54057</v>
      </c>
      <c r="C331" s="7">
        <f t="shared" si="79"/>
        <v>15661375.176456422</v>
      </c>
      <c r="D331" s="2">
        <f t="shared" si="73"/>
        <v>1.8749999999999999E-3</v>
      </c>
      <c r="E331" s="7">
        <f t="shared" si="74"/>
        <v>29365.07845585579</v>
      </c>
      <c r="F331" s="7">
        <f t="shared" si="86"/>
        <v>158998.84930638791</v>
      </c>
      <c r="G331" s="7">
        <f t="shared" si="75"/>
        <v>129633.77085053212</v>
      </c>
      <c r="H331" s="7">
        <f t="shared" si="80"/>
        <v>15531741.40560589</v>
      </c>
      <c r="I331" s="2">
        <f t="shared" si="84"/>
        <v>2.2499999999999999E-2</v>
      </c>
      <c r="K331" s="7">
        <f>SUM($F$20:F331)</f>
        <v>46230556.425912492</v>
      </c>
      <c r="L331" s="1">
        <v>312</v>
      </c>
      <c r="M331" s="3">
        <f t="shared" si="81"/>
        <v>54057</v>
      </c>
      <c r="N331" s="7">
        <f t="shared" si="83"/>
        <v>14311584.421616279</v>
      </c>
      <c r="O331" s="2">
        <f t="shared" si="76"/>
        <v>1.7083333333333332E-3</v>
      </c>
      <c r="P331" s="7">
        <f t="shared" si="77"/>
        <v>24448.95672026114</v>
      </c>
      <c r="Q331" s="7">
        <f t="shared" si="87"/>
        <v>144014.37838121239</v>
      </c>
      <c r="R331" s="7">
        <f t="shared" si="88"/>
        <v>119565.42166095125</v>
      </c>
      <c r="S331" s="7">
        <f t="shared" si="82"/>
        <v>14192018.999955328</v>
      </c>
      <c r="T331" s="2">
        <f t="shared" si="85"/>
        <v>2.0499999999999997E-2</v>
      </c>
      <c r="V331" s="7">
        <f>SUM($Q$20:Q331)+$P$14</f>
        <v>47311580.568418689</v>
      </c>
      <c r="W331" s="7">
        <f t="shared" si="72"/>
        <v>-1081024.1425061971</v>
      </c>
    </row>
    <row r="332" spans="1:23" x14ac:dyDescent="0.5">
      <c r="A332" s="1">
        <v>313</v>
      </c>
      <c r="B332" s="3">
        <f t="shared" si="78"/>
        <v>54088</v>
      </c>
      <c r="C332" s="7">
        <f t="shared" si="79"/>
        <v>15531741.40560589</v>
      </c>
      <c r="D332" s="2">
        <f t="shared" si="73"/>
        <v>1.8749999999999999E-3</v>
      </c>
      <c r="E332" s="7">
        <f t="shared" si="74"/>
        <v>29122.015135511043</v>
      </c>
      <c r="F332" s="7">
        <f t="shared" si="86"/>
        <v>158998.84930638791</v>
      </c>
      <c r="G332" s="7">
        <f t="shared" si="75"/>
        <v>129876.83417087687</v>
      </c>
      <c r="H332" s="7">
        <f t="shared" si="80"/>
        <v>15401864.571435014</v>
      </c>
      <c r="I332" s="2">
        <f t="shared" si="84"/>
        <v>2.2499999999999999E-2</v>
      </c>
      <c r="K332" s="7">
        <f>SUM($F$20:F332)</f>
        <v>46389555.275218882</v>
      </c>
      <c r="L332" s="1">
        <v>313</v>
      </c>
      <c r="M332" s="3">
        <f t="shared" si="81"/>
        <v>54088</v>
      </c>
      <c r="N332" s="7">
        <f t="shared" si="83"/>
        <v>14192018.999955328</v>
      </c>
      <c r="O332" s="2">
        <f t="shared" si="76"/>
        <v>1.7083333333333332E-3</v>
      </c>
      <c r="P332" s="7">
        <f t="shared" si="77"/>
        <v>24244.699124923685</v>
      </c>
      <c r="Q332" s="7">
        <f t="shared" si="87"/>
        <v>144014.37838121239</v>
      </c>
      <c r="R332" s="7">
        <f t="shared" si="88"/>
        <v>119769.6792562887</v>
      </c>
      <c r="S332" s="7">
        <f t="shared" si="82"/>
        <v>14072249.32069904</v>
      </c>
      <c r="T332" s="2">
        <f t="shared" si="85"/>
        <v>2.0499999999999997E-2</v>
      </c>
      <c r="V332" s="7">
        <f>SUM($Q$20:Q332)+$P$14</f>
        <v>47455594.946799904</v>
      </c>
      <c r="W332" s="7">
        <f t="shared" si="72"/>
        <v>-1066039.6715810224</v>
      </c>
    </row>
    <row r="333" spans="1:23" x14ac:dyDescent="0.5">
      <c r="A333" s="1">
        <v>314</v>
      </c>
      <c r="B333" s="3">
        <f t="shared" si="78"/>
        <v>54117</v>
      </c>
      <c r="C333" s="7">
        <f t="shared" si="79"/>
        <v>15401864.571435014</v>
      </c>
      <c r="D333" s="2">
        <f t="shared" si="73"/>
        <v>1.8749999999999999E-3</v>
      </c>
      <c r="E333" s="7">
        <f t="shared" si="74"/>
        <v>28878.496071440652</v>
      </c>
      <c r="F333" s="7">
        <f t="shared" si="86"/>
        <v>158998.84930638791</v>
      </c>
      <c r="G333" s="7">
        <f t="shared" si="75"/>
        <v>130120.35323494727</v>
      </c>
      <c r="H333" s="7">
        <f t="shared" si="80"/>
        <v>15271744.218200067</v>
      </c>
      <c r="I333" s="2">
        <f t="shared" si="84"/>
        <v>2.2499999999999999E-2</v>
      </c>
      <c r="K333" s="7">
        <f>SUM($F$20:F333)</f>
        <v>46548554.124525271</v>
      </c>
      <c r="L333" s="1">
        <v>314</v>
      </c>
      <c r="M333" s="3">
        <f t="shared" si="81"/>
        <v>54117</v>
      </c>
      <c r="N333" s="7">
        <f t="shared" si="83"/>
        <v>14072249.32069904</v>
      </c>
      <c r="O333" s="2">
        <f t="shared" si="76"/>
        <v>1.7083333333333332E-3</v>
      </c>
      <c r="P333" s="7">
        <f t="shared" si="77"/>
        <v>24040.092589527525</v>
      </c>
      <c r="Q333" s="7">
        <f t="shared" si="87"/>
        <v>144014.37838121239</v>
      </c>
      <c r="R333" s="7">
        <f t="shared" si="88"/>
        <v>119974.28579168486</v>
      </c>
      <c r="S333" s="7">
        <f t="shared" si="82"/>
        <v>13952275.034907356</v>
      </c>
      <c r="T333" s="2">
        <f t="shared" si="85"/>
        <v>2.0499999999999997E-2</v>
      </c>
      <c r="V333" s="7">
        <f>SUM($Q$20:Q333)+$P$14</f>
        <v>47599609.325181119</v>
      </c>
      <c r="W333" s="7">
        <f t="shared" si="72"/>
        <v>-1051055.2006558478</v>
      </c>
    </row>
    <row r="334" spans="1:23" x14ac:dyDescent="0.5">
      <c r="A334" s="1">
        <v>315</v>
      </c>
      <c r="B334" s="3">
        <f t="shared" si="78"/>
        <v>54148</v>
      </c>
      <c r="C334" s="7">
        <f t="shared" si="79"/>
        <v>15271744.218200067</v>
      </c>
      <c r="D334" s="2">
        <f t="shared" si="73"/>
        <v>1.8749999999999999E-3</v>
      </c>
      <c r="E334" s="7">
        <f t="shared" si="74"/>
        <v>28634.520409125125</v>
      </c>
      <c r="F334" s="7">
        <f t="shared" si="86"/>
        <v>158998.84930638791</v>
      </c>
      <c r="G334" s="7">
        <f t="shared" si="75"/>
        <v>130364.32889726279</v>
      </c>
      <c r="H334" s="7">
        <f t="shared" si="80"/>
        <v>15141379.889302805</v>
      </c>
      <c r="I334" s="2">
        <f t="shared" si="84"/>
        <v>2.2499999999999999E-2</v>
      </c>
      <c r="K334" s="7">
        <f>SUM($F$20:F334)</f>
        <v>46707552.973831661</v>
      </c>
      <c r="L334" s="1">
        <v>315</v>
      </c>
      <c r="M334" s="3">
        <f t="shared" si="81"/>
        <v>54148</v>
      </c>
      <c r="N334" s="7">
        <f t="shared" si="83"/>
        <v>13952275.034907356</v>
      </c>
      <c r="O334" s="2">
        <f t="shared" si="76"/>
        <v>1.7083333333333332E-3</v>
      </c>
      <c r="P334" s="7">
        <f t="shared" si="77"/>
        <v>23835.13651796673</v>
      </c>
      <c r="Q334" s="7">
        <f t="shared" si="87"/>
        <v>144014.37838121239</v>
      </c>
      <c r="R334" s="7">
        <f t="shared" si="88"/>
        <v>120179.24186324565</v>
      </c>
      <c r="S334" s="7">
        <f t="shared" si="82"/>
        <v>13832095.793044111</v>
      </c>
      <c r="T334" s="2">
        <f t="shared" si="85"/>
        <v>2.0499999999999997E-2</v>
      </c>
      <c r="V334" s="7">
        <f>SUM($Q$20:Q334)+$P$14</f>
        <v>47743623.703562334</v>
      </c>
      <c r="W334" s="7">
        <f t="shared" si="72"/>
        <v>-1036070.7297306731</v>
      </c>
    </row>
    <row r="335" spans="1:23" x14ac:dyDescent="0.5">
      <c r="A335" s="1">
        <v>316</v>
      </c>
      <c r="B335" s="3">
        <f t="shared" si="78"/>
        <v>54178</v>
      </c>
      <c r="C335" s="7">
        <f t="shared" si="79"/>
        <v>15141379.889302805</v>
      </c>
      <c r="D335" s="2">
        <f t="shared" si="73"/>
        <v>1.8749999999999999E-3</v>
      </c>
      <c r="E335" s="7">
        <f t="shared" si="74"/>
        <v>28390.087292442757</v>
      </c>
      <c r="F335" s="7">
        <f t="shared" si="86"/>
        <v>158998.84930638791</v>
      </c>
      <c r="G335" s="7">
        <f t="shared" si="75"/>
        <v>130608.76201394516</v>
      </c>
      <c r="H335" s="7">
        <f t="shared" si="80"/>
        <v>15010771.127288859</v>
      </c>
      <c r="I335" s="2">
        <f t="shared" si="84"/>
        <v>2.2499999999999999E-2</v>
      </c>
      <c r="K335" s="7">
        <f>SUM($F$20:F335)</f>
        <v>46866551.823138051</v>
      </c>
      <c r="L335" s="1">
        <v>316</v>
      </c>
      <c r="M335" s="3">
        <f t="shared" si="81"/>
        <v>54178</v>
      </c>
      <c r="N335" s="7">
        <f t="shared" si="83"/>
        <v>13832095.793044111</v>
      </c>
      <c r="O335" s="2">
        <f t="shared" si="76"/>
        <v>1.7083333333333332E-3</v>
      </c>
      <c r="P335" s="7">
        <f t="shared" si="77"/>
        <v>23629.830313117021</v>
      </c>
      <c r="Q335" s="7">
        <f t="shared" si="87"/>
        <v>144014.37838121239</v>
      </c>
      <c r="R335" s="7">
        <f t="shared" si="88"/>
        <v>120384.54806809536</v>
      </c>
      <c r="S335" s="7">
        <f t="shared" si="82"/>
        <v>13711711.244976016</v>
      </c>
      <c r="T335" s="2">
        <f t="shared" si="85"/>
        <v>2.0499999999999997E-2</v>
      </c>
      <c r="V335" s="7">
        <f>SUM($Q$20:Q335)+$P$14</f>
        <v>47887638.081943549</v>
      </c>
      <c r="W335" s="7">
        <f t="shared" si="72"/>
        <v>-1021086.2588054985</v>
      </c>
    </row>
    <row r="336" spans="1:23" x14ac:dyDescent="0.5">
      <c r="A336" s="1">
        <v>317</v>
      </c>
      <c r="B336" s="3">
        <f t="shared" si="78"/>
        <v>54209</v>
      </c>
      <c r="C336" s="7">
        <f t="shared" si="79"/>
        <v>15010771.127288859</v>
      </c>
      <c r="D336" s="2">
        <f t="shared" si="73"/>
        <v>1.8749999999999999E-3</v>
      </c>
      <c r="E336" s="7">
        <f t="shared" si="74"/>
        <v>28145.19586366661</v>
      </c>
      <c r="F336" s="7">
        <f t="shared" si="86"/>
        <v>158998.84930638791</v>
      </c>
      <c r="G336" s="7">
        <f t="shared" si="75"/>
        <v>130853.6534427213</v>
      </c>
      <c r="H336" s="7">
        <f t="shared" si="80"/>
        <v>14879917.473846138</v>
      </c>
      <c r="I336" s="2">
        <f t="shared" si="84"/>
        <v>2.2499999999999999E-2</v>
      </c>
      <c r="K336" s="7">
        <f>SUM($F$20:F336)</f>
        <v>47025550.67244444</v>
      </c>
      <c r="L336" s="1">
        <v>317</v>
      </c>
      <c r="M336" s="3">
        <f t="shared" si="81"/>
        <v>54209</v>
      </c>
      <c r="N336" s="7">
        <f t="shared" si="83"/>
        <v>13711711.244976016</v>
      </c>
      <c r="O336" s="2">
        <f t="shared" si="76"/>
        <v>1.7083333333333332E-3</v>
      </c>
      <c r="P336" s="7">
        <f t="shared" si="77"/>
        <v>23424.173376834024</v>
      </c>
      <c r="Q336" s="7">
        <f t="shared" si="87"/>
        <v>144014.37838121239</v>
      </c>
      <c r="R336" s="7">
        <f t="shared" si="88"/>
        <v>120590.20500437837</v>
      </c>
      <c r="S336" s="7">
        <f t="shared" si="82"/>
        <v>13591121.039971637</v>
      </c>
      <c r="T336" s="2">
        <f t="shared" si="85"/>
        <v>2.0499999999999997E-2</v>
      </c>
      <c r="V336" s="7">
        <f>SUM($Q$20:Q336)+$P$14</f>
        <v>48031652.460324764</v>
      </c>
      <c r="W336" s="7">
        <f t="shared" si="72"/>
        <v>-1006101.7878803238</v>
      </c>
    </row>
    <row r="337" spans="1:23" x14ac:dyDescent="0.5">
      <c r="A337" s="1">
        <v>318</v>
      </c>
      <c r="B337" s="3">
        <f t="shared" si="78"/>
        <v>54239</v>
      </c>
      <c r="C337" s="7">
        <f t="shared" si="79"/>
        <v>14879917.473846138</v>
      </c>
      <c r="D337" s="2">
        <f t="shared" si="73"/>
        <v>1.8749999999999999E-3</v>
      </c>
      <c r="E337" s="7">
        <f t="shared" si="74"/>
        <v>27899.845263461506</v>
      </c>
      <c r="F337" s="7">
        <f t="shared" si="86"/>
        <v>158998.84930638791</v>
      </c>
      <c r="G337" s="7">
        <f t="shared" si="75"/>
        <v>131099.00404292642</v>
      </c>
      <c r="H337" s="7">
        <f t="shared" si="80"/>
        <v>14748818.46980321</v>
      </c>
      <c r="I337" s="2">
        <f t="shared" si="84"/>
        <v>2.2499999999999999E-2</v>
      </c>
      <c r="K337" s="7">
        <f>SUM($F$20:F337)</f>
        <v>47184549.52175083</v>
      </c>
      <c r="L337" s="1">
        <v>318</v>
      </c>
      <c r="M337" s="3">
        <f t="shared" si="81"/>
        <v>54239</v>
      </c>
      <c r="N337" s="7">
        <f t="shared" si="83"/>
        <v>13591121.039971637</v>
      </c>
      <c r="O337" s="2">
        <f t="shared" si="76"/>
        <v>1.7083333333333332E-3</v>
      </c>
      <c r="P337" s="7">
        <f t="shared" si="77"/>
        <v>23218.165109951544</v>
      </c>
      <c r="Q337" s="7">
        <f t="shared" si="87"/>
        <v>144014.37838121239</v>
      </c>
      <c r="R337" s="7">
        <f t="shared" si="88"/>
        <v>120796.21327126084</v>
      </c>
      <c r="S337" s="7">
        <f t="shared" si="82"/>
        <v>13470324.826700376</v>
      </c>
      <c r="T337" s="2">
        <f t="shared" si="85"/>
        <v>2.0499999999999997E-2</v>
      </c>
      <c r="V337" s="7">
        <f>SUM($Q$20:Q337)+$P$14</f>
        <v>48175666.838705979</v>
      </c>
      <c r="W337" s="7">
        <f t="shared" ref="W337:W400" si="89">K337-V337</f>
        <v>-991117.31695514917</v>
      </c>
    </row>
    <row r="338" spans="1:23" x14ac:dyDescent="0.5">
      <c r="A338" s="1">
        <v>319</v>
      </c>
      <c r="B338" s="3">
        <f t="shared" si="78"/>
        <v>54270</v>
      </c>
      <c r="C338" s="7">
        <f t="shared" si="79"/>
        <v>14748818.46980321</v>
      </c>
      <c r="D338" s="2">
        <f t="shared" si="73"/>
        <v>1.8749999999999999E-3</v>
      </c>
      <c r="E338" s="7">
        <f t="shared" si="74"/>
        <v>27654.034630881019</v>
      </c>
      <c r="F338" s="7">
        <f t="shared" si="86"/>
        <v>158998.84930638791</v>
      </c>
      <c r="G338" s="7">
        <f t="shared" si="75"/>
        <v>131344.8146755069</v>
      </c>
      <c r="H338" s="7">
        <f t="shared" si="80"/>
        <v>14617473.655127704</v>
      </c>
      <c r="I338" s="2">
        <f t="shared" si="84"/>
        <v>2.2499999999999999E-2</v>
      </c>
      <c r="K338" s="7">
        <f>SUM($F$20:F338)</f>
        <v>47343548.37105722</v>
      </c>
      <c r="L338" s="1">
        <v>319</v>
      </c>
      <c r="M338" s="3">
        <f t="shared" si="81"/>
        <v>54270</v>
      </c>
      <c r="N338" s="7">
        <f t="shared" si="83"/>
        <v>13470324.826700376</v>
      </c>
      <c r="O338" s="2">
        <f t="shared" si="76"/>
        <v>1.7083333333333332E-3</v>
      </c>
      <c r="P338" s="7">
        <f t="shared" si="77"/>
        <v>23011.804912279807</v>
      </c>
      <c r="Q338" s="7">
        <f t="shared" si="87"/>
        <v>144014.37838121239</v>
      </c>
      <c r="R338" s="7">
        <f t="shared" si="88"/>
        <v>121002.57346893258</v>
      </c>
      <c r="S338" s="7">
        <f t="shared" si="82"/>
        <v>13349322.253231443</v>
      </c>
      <c r="T338" s="2">
        <f t="shared" si="85"/>
        <v>2.0499999999999997E-2</v>
      </c>
      <c r="V338" s="7">
        <f>SUM($Q$20:Q338)+$P$14</f>
        <v>48319681.217087194</v>
      </c>
      <c r="W338" s="7">
        <f t="shared" si="89"/>
        <v>-976132.84602997452</v>
      </c>
    </row>
    <row r="339" spans="1:23" x14ac:dyDescent="0.5">
      <c r="A339" s="1">
        <v>320</v>
      </c>
      <c r="B339" s="3">
        <f t="shared" si="78"/>
        <v>54301</v>
      </c>
      <c r="C339" s="7">
        <f t="shared" si="79"/>
        <v>14617473.655127704</v>
      </c>
      <c r="D339" s="2">
        <f t="shared" si="73"/>
        <v>1.8749999999999999E-3</v>
      </c>
      <c r="E339" s="7">
        <f t="shared" si="74"/>
        <v>27407.763103364443</v>
      </c>
      <c r="F339" s="7">
        <f t="shared" si="86"/>
        <v>158998.84930638791</v>
      </c>
      <c r="G339" s="7">
        <f t="shared" si="75"/>
        <v>131591.08620302347</v>
      </c>
      <c r="H339" s="7">
        <f t="shared" si="80"/>
        <v>14485882.56892468</v>
      </c>
      <c r="I339" s="2">
        <f t="shared" si="84"/>
        <v>2.2499999999999999E-2</v>
      </c>
      <c r="K339" s="7">
        <f>SUM($F$20:F339)</f>
        <v>47502547.220363609</v>
      </c>
      <c r="L339" s="1">
        <v>320</v>
      </c>
      <c r="M339" s="3">
        <f t="shared" si="81"/>
        <v>54301</v>
      </c>
      <c r="N339" s="7">
        <f t="shared" si="83"/>
        <v>13349322.253231443</v>
      </c>
      <c r="O339" s="2">
        <f t="shared" si="76"/>
        <v>1.7083333333333332E-3</v>
      </c>
      <c r="P339" s="7">
        <f t="shared" si="77"/>
        <v>22805.092182603716</v>
      </c>
      <c r="Q339" s="7">
        <f t="shared" si="87"/>
        <v>144014.37838121239</v>
      </c>
      <c r="R339" s="7">
        <f t="shared" si="88"/>
        <v>121209.28619860866</v>
      </c>
      <c r="S339" s="7">
        <f t="shared" si="82"/>
        <v>13228112.967032835</v>
      </c>
      <c r="T339" s="2">
        <f t="shared" si="85"/>
        <v>2.0499999999999997E-2</v>
      </c>
      <c r="V339" s="7">
        <f>SUM($Q$20:Q339)+$P$14</f>
        <v>48463695.595468409</v>
      </c>
      <c r="W339" s="7">
        <f t="shared" si="89"/>
        <v>-961148.37510479987</v>
      </c>
    </row>
    <row r="340" spans="1:23" x14ac:dyDescent="0.5">
      <c r="A340" s="1">
        <v>321</v>
      </c>
      <c r="B340" s="3">
        <f t="shared" si="78"/>
        <v>54331</v>
      </c>
      <c r="C340" s="7">
        <f t="shared" si="79"/>
        <v>14485882.56892468</v>
      </c>
      <c r="D340" s="2">
        <f t="shared" ref="D340:D403" si="90">I340/12</f>
        <v>1.8749999999999999E-3</v>
      </c>
      <c r="E340" s="7">
        <f t="shared" ref="E340:E403" si="91">C340*D340</f>
        <v>27161.029816733775</v>
      </c>
      <c r="F340" s="7">
        <f t="shared" si="86"/>
        <v>158998.84930638791</v>
      </c>
      <c r="G340" s="7">
        <f t="shared" ref="G340:G403" si="92">F340-E340</f>
        <v>131837.81948965415</v>
      </c>
      <c r="H340" s="7">
        <f t="shared" si="80"/>
        <v>14354044.749435026</v>
      </c>
      <c r="I340" s="2">
        <f t="shared" si="84"/>
        <v>2.2499999999999999E-2</v>
      </c>
      <c r="K340" s="7">
        <f>SUM($F$20:F340)</f>
        <v>47661546.069669999</v>
      </c>
      <c r="L340" s="1">
        <v>321</v>
      </c>
      <c r="M340" s="3">
        <f t="shared" si="81"/>
        <v>54331</v>
      </c>
      <c r="N340" s="7">
        <f t="shared" si="83"/>
        <v>13228112.967032835</v>
      </c>
      <c r="O340" s="2">
        <f t="shared" ref="O340:O403" si="93">T340/12</f>
        <v>1.7083333333333332E-3</v>
      </c>
      <c r="P340" s="7">
        <f t="shared" ref="P340:P403" si="94">N340*O340</f>
        <v>22598.026318681092</v>
      </c>
      <c r="Q340" s="7">
        <f t="shared" si="87"/>
        <v>144014.37838121239</v>
      </c>
      <c r="R340" s="7">
        <f t="shared" si="88"/>
        <v>121416.3520625313</v>
      </c>
      <c r="S340" s="7">
        <f t="shared" si="82"/>
        <v>13106696.614970304</v>
      </c>
      <c r="T340" s="2">
        <f t="shared" si="85"/>
        <v>2.0499999999999997E-2</v>
      </c>
      <c r="V340" s="7">
        <f>SUM($Q$20:Q340)+$P$14</f>
        <v>48607709.973849624</v>
      </c>
      <c r="W340" s="7">
        <f t="shared" si="89"/>
        <v>-946163.90417962521</v>
      </c>
    </row>
    <row r="341" spans="1:23" x14ac:dyDescent="0.5">
      <c r="A341" s="1">
        <v>322</v>
      </c>
      <c r="B341" s="3">
        <f t="shared" ref="B341:B404" si="95">EOMONTH(B340,1)</f>
        <v>54362</v>
      </c>
      <c r="C341" s="7">
        <f t="shared" ref="C341:C404" si="96">H340</f>
        <v>14354044.749435026</v>
      </c>
      <c r="D341" s="2">
        <f t="shared" si="90"/>
        <v>1.8749999999999999E-3</v>
      </c>
      <c r="E341" s="7">
        <f t="shared" si="91"/>
        <v>26913.833905190673</v>
      </c>
      <c r="F341" s="7">
        <f t="shared" si="86"/>
        <v>158998.84930638791</v>
      </c>
      <c r="G341" s="7">
        <f t="shared" si="92"/>
        <v>132085.01540119725</v>
      </c>
      <c r="H341" s="7">
        <f t="shared" ref="H341:H404" si="97">C341-G341</f>
        <v>14221959.734033829</v>
      </c>
      <c r="I341" s="2">
        <f t="shared" si="84"/>
        <v>2.2499999999999999E-2</v>
      </c>
      <c r="K341" s="7">
        <f>SUM($F$20:F341)</f>
        <v>47820544.918976389</v>
      </c>
      <c r="L341" s="1">
        <v>322</v>
      </c>
      <c r="M341" s="3">
        <f t="shared" ref="M341:M404" si="98">EOMONTH(M340,1)</f>
        <v>54362</v>
      </c>
      <c r="N341" s="7">
        <f t="shared" si="83"/>
        <v>13106696.614970304</v>
      </c>
      <c r="O341" s="2">
        <f t="shared" si="93"/>
        <v>1.7083333333333332E-3</v>
      </c>
      <c r="P341" s="7">
        <f t="shared" si="94"/>
        <v>22390.606717240935</v>
      </c>
      <c r="Q341" s="7">
        <f t="shared" si="87"/>
        <v>144014.37838121239</v>
      </c>
      <c r="R341" s="7">
        <f t="shared" si="88"/>
        <v>121623.77166397145</v>
      </c>
      <c r="S341" s="7">
        <f t="shared" ref="S341:S404" si="99">N341-R341</f>
        <v>12985072.843306333</v>
      </c>
      <c r="T341" s="2">
        <f t="shared" si="85"/>
        <v>2.0499999999999997E-2</v>
      </c>
      <c r="V341" s="7">
        <f>SUM($Q$20:Q341)+$P$14</f>
        <v>48751724.352230839</v>
      </c>
      <c r="W341" s="7">
        <f t="shared" si="89"/>
        <v>-931179.43325445056</v>
      </c>
    </row>
    <row r="342" spans="1:23" x14ac:dyDescent="0.5">
      <c r="A342" s="1">
        <v>323</v>
      </c>
      <c r="B342" s="3">
        <f t="shared" si="95"/>
        <v>54392</v>
      </c>
      <c r="C342" s="7">
        <f t="shared" si="96"/>
        <v>14221959.734033829</v>
      </c>
      <c r="D342" s="2">
        <f t="shared" si="90"/>
        <v>1.8749999999999999E-3</v>
      </c>
      <c r="E342" s="7">
        <f t="shared" si="91"/>
        <v>26666.174501313428</v>
      </c>
      <c r="F342" s="7">
        <f t="shared" si="86"/>
        <v>158998.84930638791</v>
      </c>
      <c r="G342" s="7">
        <f t="shared" si="92"/>
        <v>132332.67480507449</v>
      </c>
      <c r="H342" s="7">
        <f t="shared" si="97"/>
        <v>14089627.059228754</v>
      </c>
      <c r="I342" s="2">
        <f t="shared" si="84"/>
        <v>2.2499999999999999E-2</v>
      </c>
      <c r="K342" s="7">
        <f>SUM($F$20:F342)</f>
        <v>47979543.768282779</v>
      </c>
      <c r="L342" s="1">
        <v>323</v>
      </c>
      <c r="M342" s="3">
        <f t="shared" si="98"/>
        <v>54392</v>
      </c>
      <c r="N342" s="7">
        <f t="shared" si="83"/>
        <v>12985072.843306333</v>
      </c>
      <c r="O342" s="2">
        <f t="shared" si="93"/>
        <v>1.7083333333333332E-3</v>
      </c>
      <c r="P342" s="7">
        <f t="shared" si="94"/>
        <v>22182.832773981649</v>
      </c>
      <c r="Q342" s="7">
        <f t="shared" si="87"/>
        <v>144014.37838121239</v>
      </c>
      <c r="R342" s="7">
        <f t="shared" si="88"/>
        <v>121831.54560723074</v>
      </c>
      <c r="S342" s="7">
        <f t="shared" si="99"/>
        <v>12863241.297699101</v>
      </c>
      <c r="T342" s="2">
        <f t="shared" si="85"/>
        <v>2.0499999999999997E-2</v>
      </c>
      <c r="V342" s="7">
        <f>SUM($Q$20:Q342)+$P$14</f>
        <v>48895738.730612054</v>
      </c>
      <c r="W342" s="7">
        <f t="shared" si="89"/>
        <v>-916194.96232927591</v>
      </c>
    </row>
    <row r="343" spans="1:23" x14ac:dyDescent="0.5">
      <c r="A343" s="1">
        <v>324</v>
      </c>
      <c r="B343" s="3">
        <f t="shared" si="95"/>
        <v>54423</v>
      </c>
      <c r="C343" s="7">
        <f t="shared" si="96"/>
        <v>14089627.059228754</v>
      </c>
      <c r="D343" s="2">
        <f t="shared" si="90"/>
        <v>1.8749999999999999E-3</v>
      </c>
      <c r="E343" s="7">
        <f t="shared" si="91"/>
        <v>26418.050736053912</v>
      </c>
      <c r="F343" s="7">
        <f t="shared" si="86"/>
        <v>158998.84930638791</v>
      </c>
      <c r="G343" s="7">
        <f t="shared" si="92"/>
        <v>132580.79857033401</v>
      </c>
      <c r="H343" s="7">
        <f t="shared" si="97"/>
        <v>13957046.260658419</v>
      </c>
      <c r="I343" s="2">
        <f t="shared" si="84"/>
        <v>2.2499999999999999E-2</v>
      </c>
      <c r="K343" s="7">
        <f>SUM($F$20:F343)</f>
        <v>48138542.617589168</v>
      </c>
      <c r="L343" s="1">
        <v>324</v>
      </c>
      <c r="M343" s="3">
        <f t="shared" si="98"/>
        <v>54423</v>
      </c>
      <c r="N343" s="7">
        <f t="shared" ref="N343:N406" si="100">S342</f>
        <v>12863241.297699101</v>
      </c>
      <c r="O343" s="2">
        <f t="shared" si="93"/>
        <v>1.7083333333333332E-3</v>
      </c>
      <c r="P343" s="7">
        <f t="shared" si="94"/>
        <v>21974.703883569295</v>
      </c>
      <c r="Q343" s="7">
        <f t="shared" si="87"/>
        <v>144014.37838121239</v>
      </c>
      <c r="R343" s="7">
        <f t="shared" si="88"/>
        <v>122039.67449764309</v>
      </c>
      <c r="S343" s="7">
        <f t="shared" si="99"/>
        <v>12741201.623201458</v>
      </c>
      <c r="T343" s="2">
        <f t="shared" si="85"/>
        <v>2.0499999999999997E-2</v>
      </c>
      <c r="V343" s="7">
        <f>SUM($Q$20:Q343)+$P$14</f>
        <v>49039753.10899327</v>
      </c>
      <c r="W343" s="7">
        <f t="shared" si="89"/>
        <v>-901210.49140410125</v>
      </c>
    </row>
    <row r="344" spans="1:23" x14ac:dyDescent="0.5">
      <c r="A344" s="1">
        <v>325</v>
      </c>
      <c r="B344" s="3">
        <f t="shared" si="95"/>
        <v>54454</v>
      </c>
      <c r="C344" s="7">
        <f t="shared" si="96"/>
        <v>13957046.260658419</v>
      </c>
      <c r="D344" s="2">
        <f t="shared" si="90"/>
        <v>1.8749999999999999E-3</v>
      </c>
      <c r="E344" s="7">
        <f t="shared" si="91"/>
        <v>26169.461738734535</v>
      </c>
      <c r="F344" s="7">
        <f t="shared" si="86"/>
        <v>158998.84930638791</v>
      </c>
      <c r="G344" s="7">
        <f t="shared" si="92"/>
        <v>132829.38756765338</v>
      </c>
      <c r="H344" s="7">
        <f t="shared" si="97"/>
        <v>13824216.873090765</v>
      </c>
      <c r="I344" s="2">
        <f t="shared" si="84"/>
        <v>2.2499999999999999E-2</v>
      </c>
      <c r="K344" s="7">
        <f>SUM($F$20:F344)</f>
        <v>48297541.466895558</v>
      </c>
      <c r="L344" s="1">
        <v>325</v>
      </c>
      <c r="M344" s="3">
        <f t="shared" si="98"/>
        <v>54454</v>
      </c>
      <c r="N344" s="7">
        <f t="shared" si="100"/>
        <v>12741201.623201458</v>
      </c>
      <c r="O344" s="2">
        <f t="shared" si="93"/>
        <v>1.7083333333333332E-3</v>
      </c>
      <c r="P344" s="7">
        <f t="shared" si="94"/>
        <v>21766.219439635821</v>
      </c>
      <c r="Q344" s="7">
        <f t="shared" si="87"/>
        <v>144014.37838121239</v>
      </c>
      <c r="R344" s="7">
        <f t="shared" si="88"/>
        <v>122248.15894157656</v>
      </c>
      <c r="S344" s="7">
        <f t="shared" si="99"/>
        <v>12618953.464259882</v>
      </c>
      <c r="T344" s="2">
        <f t="shared" si="85"/>
        <v>2.0499999999999997E-2</v>
      </c>
      <c r="V344" s="7">
        <f>SUM($Q$20:Q344)+$P$14</f>
        <v>49183767.487374485</v>
      </c>
      <c r="W344" s="7">
        <f t="shared" si="89"/>
        <v>-886226.0204789266</v>
      </c>
    </row>
    <row r="345" spans="1:23" x14ac:dyDescent="0.5">
      <c r="A345" s="1">
        <v>326</v>
      </c>
      <c r="B345" s="3">
        <f t="shared" si="95"/>
        <v>54482</v>
      </c>
      <c r="C345" s="7">
        <f t="shared" si="96"/>
        <v>13824216.873090765</v>
      </c>
      <c r="D345" s="2">
        <f t="shared" si="90"/>
        <v>1.8749999999999999E-3</v>
      </c>
      <c r="E345" s="7">
        <f t="shared" si="91"/>
        <v>25920.406637045184</v>
      </c>
      <c r="F345" s="7">
        <f t="shared" si="86"/>
        <v>158998.84930638791</v>
      </c>
      <c r="G345" s="7">
        <f t="shared" si="92"/>
        <v>133078.44266934274</v>
      </c>
      <c r="H345" s="7">
        <f t="shared" si="97"/>
        <v>13691138.430421421</v>
      </c>
      <c r="I345" s="2">
        <f t="shared" si="84"/>
        <v>2.2499999999999999E-2</v>
      </c>
      <c r="K345" s="7">
        <f>SUM($F$20:F345)</f>
        <v>48456540.316201948</v>
      </c>
      <c r="L345" s="1">
        <v>326</v>
      </c>
      <c r="M345" s="3">
        <f t="shared" si="98"/>
        <v>54482</v>
      </c>
      <c r="N345" s="7">
        <f t="shared" si="100"/>
        <v>12618953.464259882</v>
      </c>
      <c r="O345" s="2">
        <f t="shared" si="93"/>
        <v>1.7083333333333332E-3</v>
      </c>
      <c r="P345" s="7">
        <f t="shared" si="94"/>
        <v>21557.378834777297</v>
      </c>
      <c r="Q345" s="7">
        <f t="shared" si="87"/>
        <v>144014.37838121239</v>
      </c>
      <c r="R345" s="7">
        <f t="shared" si="88"/>
        <v>122456.99954643509</v>
      </c>
      <c r="S345" s="7">
        <f t="shared" si="99"/>
        <v>12496496.464713447</v>
      </c>
      <c r="T345" s="2">
        <f t="shared" si="85"/>
        <v>2.0499999999999997E-2</v>
      </c>
      <c r="V345" s="7">
        <f>SUM($Q$20:Q345)+$P$14</f>
        <v>49327781.8657557</v>
      </c>
      <c r="W345" s="7">
        <f t="shared" si="89"/>
        <v>-871241.54955375195</v>
      </c>
    </row>
    <row r="346" spans="1:23" x14ac:dyDescent="0.5">
      <c r="A346" s="1">
        <v>327</v>
      </c>
      <c r="B346" s="3">
        <f t="shared" si="95"/>
        <v>54513</v>
      </c>
      <c r="C346" s="7">
        <f t="shared" si="96"/>
        <v>13691138.430421421</v>
      </c>
      <c r="D346" s="2">
        <f t="shared" si="90"/>
        <v>1.8749999999999999E-3</v>
      </c>
      <c r="E346" s="7">
        <f t="shared" si="91"/>
        <v>25670.884557040165</v>
      </c>
      <c r="F346" s="7">
        <f t="shared" si="86"/>
        <v>158998.84930638791</v>
      </c>
      <c r="G346" s="7">
        <f t="shared" si="92"/>
        <v>133327.96474934774</v>
      </c>
      <c r="H346" s="7">
        <f t="shared" si="97"/>
        <v>13557810.465672074</v>
      </c>
      <c r="I346" s="2">
        <f t="shared" si="84"/>
        <v>2.2499999999999999E-2</v>
      </c>
      <c r="K346" s="7">
        <f>SUM($F$20:F346)</f>
        <v>48615539.165508337</v>
      </c>
      <c r="L346" s="1">
        <v>327</v>
      </c>
      <c r="M346" s="3">
        <f t="shared" si="98"/>
        <v>54513</v>
      </c>
      <c r="N346" s="7">
        <f t="shared" si="100"/>
        <v>12496496.464713447</v>
      </c>
      <c r="O346" s="2">
        <f t="shared" si="93"/>
        <v>1.7083333333333332E-3</v>
      </c>
      <c r="P346" s="7">
        <f t="shared" si="94"/>
        <v>21348.181460552136</v>
      </c>
      <c r="Q346" s="7">
        <f t="shared" si="87"/>
        <v>144014.37838121239</v>
      </c>
      <c r="R346" s="7">
        <f t="shared" si="88"/>
        <v>122666.19692066025</v>
      </c>
      <c r="S346" s="7">
        <f t="shared" si="99"/>
        <v>12373830.267792787</v>
      </c>
      <c r="T346" s="2">
        <f t="shared" si="85"/>
        <v>2.0499999999999997E-2</v>
      </c>
      <c r="V346" s="7">
        <f>SUM($Q$20:Q346)+$P$14</f>
        <v>49471796.244136915</v>
      </c>
      <c r="W346" s="7">
        <f t="shared" si="89"/>
        <v>-856257.07862857729</v>
      </c>
    </row>
    <row r="347" spans="1:23" x14ac:dyDescent="0.5">
      <c r="A347" s="1">
        <v>328</v>
      </c>
      <c r="B347" s="3">
        <f t="shared" si="95"/>
        <v>54543</v>
      </c>
      <c r="C347" s="7">
        <f t="shared" si="96"/>
        <v>13557810.465672074</v>
      </c>
      <c r="D347" s="2">
        <f t="shared" si="90"/>
        <v>1.8749999999999999E-3</v>
      </c>
      <c r="E347" s="7">
        <f t="shared" si="91"/>
        <v>25420.894623135136</v>
      </c>
      <c r="F347" s="7">
        <f t="shared" si="86"/>
        <v>158998.84930638791</v>
      </c>
      <c r="G347" s="7">
        <f t="shared" si="92"/>
        <v>133577.95468325278</v>
      </c>
      <c r="H347" s="7">
        <f t="shared" si="97"/>
        <v>13424232.51098882</v>
      </c>
      <c r="I347" s="2">
        <f t="shared" si="84"/>
        <v>2.2499999999999999E-2</v>
      </c>
      <c r="K347" s="7">
        <f>SUM($F$20:F347)</f>
        <v>48774538.014814727</v>
      </c>
      <c r="L347" s="1">
        <v>328</v>
      </c>
      <c r="M347" s="3">
        <f t="shared" si="98"/>
        <v>54543</v>
      </c>
      <c r="N347" s="7">
        <f t="shared" si="100"/>
        <v>12373830.267792787</v>
      </c>
      <c r="O347" s="2">
        <f t="shared" si="93"/>
        <v>1.7083333333333332E-3</v>
      </c>
      <c r="P347" s="7">
        <f t="shared" si="94"/>
        <v>21138.626707479343</v>
      </c>
      <c r="Q347" s="7">
        <f t="shared" si="87"/>
        <v>144014.37838121239</v>
      </c>
      <c r="R347" s="7">
        <f t="shared" si="88"/>
        <v>122875.75167373304</v>
      </c>
      <c r="S347" s="7">
        <f t="shared" si="99"/>
        <v>12250954.516119054</v>
      </c>
      <c r="T347" s="2">
        <f t="shared" si="85"/>
        <v>2.0499999999999997E-2</v>
      </c>
      <c r="V347" s="7">
        <f>SUM($Q$20:Q347)+$P$14</f>
        <v>49615810.62251813</v>
      </c>
      <c r="W347" s="7">
        <f t="shared" si="89"/>
        <v>-841272.60770340264</v>
      </c>
    </row>
    <row r="348" spans="1:23" x14ac:dyDescent="0.5">
      <c r="A348" s="1">
        <v>329</v>
      </c>
      <c r="B348" s="3">
        <f t="shared" si="95"/>
        <v>54574</v>
      </c>
      <c r="C348" s="7">
        <f t="shared" si="96"/>
        <v>13424232.51098882</v>
      </c>
      <c r="D348" s="2">
        <f t="shared" si="90"/>
        <v>1.8749999999999999E-3</v>
      </c>
      <c r="E348" s="7">
        <f t="shared" si="91"/>
        <v>25170.435958104037</v>
      </c>
      <c r="F348" s="7">
        <f t="shared" si="86"/>
        <v>158998.84930638791</v>
      </c>
      <c r="G348" s="7">
        <f t="shared" si="92"/>
        <v>133828.41334828388</v>
      </c>
      <c r="H348" s="7">
        <f t="shared" si="97"/>
        <v>13290404.097640537</v>
      </c>
      <c r="I348" s="2">
        <f t="shared" si="84"/>
        <v>2.2499999999999999E-2</v>
      </c>
      <c r="K348" s="7">
        <f>SUM($F$20:F348)</f>
        <v>48933536.864121117</v>
      </c>
      <c r="L348" s="1">
        <v>329</v>
      </c>
      <c r="M348" s="3">
        <f t="shared" si="98"/>
        <v>54574</v>
      </c>
      <c r="N348" s="7">
        <f t="shared" si="100"/>
        <v>12250954.516119054</v>
      </c>
      <c r="O348" s="2">
        <f t="shared" si="93"/>
        <v>1.7083333333333332E-3</v>
      </c>
      <c r="P348" s="7">
        <f t="shared" si="94"/>
        <v>20928.713965036713</v>
      </c>
      <c r="Q348" s="7">
        <f t="shared" si="87"/>
        <v>144014.37838121239</v>
      </c>
      <c r="R348" s="7">
        <f t="shared" si="88"/>
        <v>123085.66441617567</v>
      </c>
      <c r="S348" s="7">
        <f t="shared" si="99"/>
        <v>12127868.851702878</v>
      </c>
      <c r="T348" s="2">
        <f t="shared" si="85"/>
        <v>2.0499999999999997E-2</v>
      </c>
      <c r="V348" s="7">
        <f>SUM($Q$20:Q348)+$P$14</f>
        <v>49759825.000899345</v>
      </c>
      <c r="W348" s="7">
        <f t="shared" si="89"/>
        <v>-826288.13677822798</v>
      </c>
    </row>
    <row r="349" spans="1:23" x14ac:dyDescent="0.5">
      <c r="A349" s="1">
        <v>330</v>
      </c>
      <c r="B349" s="3">
        <f t="shared" si="95"/>
        <v>54604</v>
      </c>
      <c r="C349" s="7">
        <f t="shared" si="96"/>
        <v>13290404.097640537</v>
      </c>
      <c r="D349" s="2">
        <f t="shared" si="90"/>
        <v>1.8749999999999999E-3</v>
      </c>
      <c r="E349" s="7">
        <f t="shared" si="91"/>
        <v>24919.507683076004</v>
      </c>
      <c r="F349" s="7">
        <f t="shared" si="86"/>
        <v>158998.84930638791</v>
      </c>
      <c r="G349" s="7">
        <f t="shared" si="92"/>
        <v>134079.34162331192</v>
      </c>
      <c r="H349" s="7">
        <f t="shared" si="97"/>
        <v>13156324.756017225</v>
      </c>
      <c r="I349" s="2">
        <f t="shared" si="84"/>
        <v>2.2499999999999999E-2</v>
      </c>
      <c r="K349" s="7">
        <f>SUM($F$20:F349)</f>
        <v>49092535.713427506</v>
      </c>
      <c r="L349" s="1">
        <v>330</v>
      </c>
      <c r="M349" s="3">
        <f t="shared" si="98"/>
        <v>54604</v>
      </c>
      <c r="N349" s="7">
        <f t="shared" si="100"/>
        <v>12127868.851702878</v>
      </c>
      <c r="O349" s="2">
        <f t="shared" si="93"/>
        <v>1.7083333333333332E-3</v>
      </c>
      <c r="P349" s="7">
        <f t="shared" si="94"/>
        <v>20718.442621659084</v>
      </c>
      <c r="Q349" s="7">
        <f t="shared" si="87"/>
        <v>144014.37838121239</v>
      </c>
      <c r="R349" s="7">
        <f t="shared" si="88"/>
        <v>123295.93575955331</v>
      </c>
      <c r="S349" s="7">
        <f t="shared" si="99"/>
        <v>12004572.915943325</v>
      </c>
      <c r="T349" s="2">
        <f t="shared" si="85"/>
        <v>2.0499999999999997E-2</v>
      </c>
      <c r="V349" s="7">
        <f>SUM($Q$20:Q349)+$P$14</f>
        <v>49903839.37928056</v>
      </c>
      <c r="W349" s="7">
        <f t="shared" si="89"/>
        <v>-811303.66585305333</v>
      </c>
    </row>
    <row r="350" spans="1:23" x14ac:dyDescent="0.5">
      <c r="A350" s="1">
        <v>331</v>
      </c>
      <c r="B350" s="3">
        <f t="shared" si="95"/>
        <v>54635</v>
      </c>
      <c r="C350" s="7">
        <f t="shared" si="96"/>
        <v>13156324.756017225</v>
      </c>
      <c r="D350" s="2">
        <f t="shared" si="90"/>
        <v>1.8749999999999999E-3</v>
      </c>
      <c r="E350" s="7">
        <f t="shared" si="91"/>
        <v>24668.108917532296</v>
      </c>
      <c r="F350" s="7">
        <f t="shared" si="86"/>
        <v>158998.84930638791</v>
      </c>
      <c r="G350" s="7">
        <f t="shared" si="92"/>
        <v>134330.74038885563</v>
      </c>
      <c r="H350" s="7">
        <f t="shared" si="97"/>
        <v>13021994.01562837</v>
      </c>
      <c r="I350" s="2">
        <f t="shared" si="84"/>
        <v>2.2499999999999999E-2</v>
      </c>
      <c r="K350" s="7">
        <f>SUM($F$20:F350)</f>
        <v>49251534.562733896</v>
      </c>
      <c r="L350" s="1">
        <v>331</v>
      </c>
      <c r="M350" s="3">
        <f t="shared" si="98"/>
        <v>54635</v>
      </c>
      <c r="N350" s="7">
        <f t="shared" si="100"/>
        <v>12004572.915943325</v>
      </c>
      <c r="O350" s="2">
        <f t="shared" si="93"/>
        <v>1.7083333333333332E-3</v>
      </c>
      <c r="P350" s="7">
        <f t="shared" si="94"/>
        <v>20507.81206473651</v>
      </c>
      <c r="Q350" s="7">
        <f t="shared" si="87"/>
        <v>144014.37838121239</v>
      </c>
      <c r="R350" s="7">
        <f t="shared" si="88"/>
        <v>123506.56631647587</v>
      </c>
      <c r="S350" s="7">
        <f t="shared" si="99"/>
        <v>11881066.349626848</v>
      </c>
      <c r="T350" s="2">
        <f t="shared" si="85"/>
        <v>2.0499999999999997E-2</v>
      </c>
      <c r="V350" s="7">
        <f>SUM($Q$20:Q350)+$P$14</f>
        <v>50047853.757661775</v>
      </c>
      <c r="W350" s="7">
        <f t="shared" si="89"/>
        <v>-796319.19492787868</v>
      </c>
    </row>
    <row r="351" spans="1:23" x14ac:dyDescent="0.5">
      <c r="A351" s="1">
        <v>332</v>
      </c>
      <c r="B351" s="3">
        <f t="shared" si="95"/>
        <v>54666</v>
      </c>
      <c r="C351" s="7">
        <f t="shared" si="96"/>
        <v>13021994.01562837</v>
      </c>
      <c r="D351" s="2">
        <f t="shared" si="90"/>
        <v>1.8749999999999999E-3</v>
      </c>
      <c r="E351" s="7">
        <f t="shared" si="91"/>
        <v>24416.238779303192</v>
      </c>
      <c r="F351" s="7">
        <f t="shared" si="86"/>
        <v>158998.84930638791</v>
      </c>
      <c r="G351" s="7">
        <f t="shared" si="92"/>
        <v>134582.61052708473</v>
      </c>
      <c r="H351" s="7">
        <f t="shared" si="97"/>
        <v>12887411.405101284</v>
      </c>
      <c r="I351" s="2">
        <f t="shared" si="84"/>
        <v>2.2499999999999999E-2</v>
      </c>
      <c r="K351" s="7">
        <f>SUM($F$20:F351)</f>
        <v>49410533.412040286</v>
      </c>
      <c r="L351" s="1">
        <v>332</v>
      </c>
      <c r="M351" s="3">
        <f t="shared" si="98"/>
        <v>54666</v>
      </c>
      <c r="N351" s="7">
        <f t="shared" si="100"/>
        <v>11881066.349626848</v>
      </c>
      <c r="O351" s="2">
        <f t="shared" si="93"/>
        <v>1.7083333333333332E-3</v>
      </c>
      <c r="P351" s="7">
        <f t="shared" si="94"/>
        <v>20296.821680612531</v>
      </c>
      <c r="Q351" s="7">
        <f t="shared" si="87"/>
        <v>144014.37838121239</v>
      </c>
      <c r="R351" s="7">
        <f t="shared" si="88"/>
        <v>123717.55670059986</v>
      </c>
      <c r="S351" s="7">
        <f t="shared" si="99"/>
        <v>11757348.792926248</v>
      </c>
      <c r="T351" s="2">
        <f t="shared" si="85"/>
        <v>2.0499999999999997E-2</v>
      </c>
      <c r="V351" s="7">
        <f>SUM($Q$20:Q351)+$P$14</f>
        <v>50191868.13604299</v>
      </c>
      <c r="W351" s="7">
        <f t="shared" si="89"/>
        <v>-781334.72400270402</v>
      </c>
    </row>
    <row r="352" spans="1:23" x14ac:dyDescent="0.5">
      <c r="A352" s="1">
        <v>333</v>
      </c>
      <c r="B352" s="3">
        <f t="shared" si="95"/>
        <v>54696</v>
      </c>
      <c r="C352" s="7">
        <f t="shared" si="96"/>
        <v>12887411.405101284</v>
      </c>
      <c r="D352" s="2">
        <f t="shared" si="90"/>
        <v>1.8749999999999999E-3</v>
      </c>
      <c r="E352" s="7">
        <f t="shared" si="91"/>
        <v>24163.896384564909</v>
      </c>
      <c r="F352" s="7">
        <f t="shared" si="86"/>
        <v>158998.84930638791</v>
      </c>
      <c r="G352" s="7">
        <f t="shared" si="92"/>
        <v>134834.95292182302</v>
      </c>
      <c r="H352" s="7">
        <f t="shared" si="97"/>
        <v>12752576.452179462</v>
      </c>
      <c r="I352" s="2">
        <f t="shared" si="84"/>
        <v>2.2499999999999999E-2</v>
      </c>
      <c r="K352" s="7">
        <f>SUM($F$20:F352)</f>
        <v>49569532.261346675</v>
      </c>
      <c r="L352" s="1">
        <v>333</v>
      </c>
      <c r="M352" s="3">
        <f t="shared" si="98"/>
        <v>54696</v>
      </c>
      <c r="N352" s="7">
        <f t="shared" si="100"/>
        <v>11757348.792926248</v>
      </c>
      <c r="O352" s="2">
        <f t="shared" si="93"/>
        <v>1.7083333333333332E-3</v>
      </c>
      <c r="P352" s="7">
        <f t="shared" si="94"/>
        <v>20085.470854582338</v>
      </c>
      <c r="Q352" s="7">
        <f t="shared" si="87"/>
        <v>144014.37838121239</v>
      </c>
      <c r="R352" s="7">
        <f t="shared" si="88"/>
        <v>123928.90752663005</v>
      </c>
      <c r="S352" s="7">
        <f t="shared" si="99"/>
        <v>11633419.885399617</v>
      </c>
      <c r="T352" s="2">
        <f t="shared" si="85"/>
        <v>2.0499999999999997E-2</v>
      </c>
      <c r="V352" s="7">
        <f>SUM($Q$20:Q352)+$P$14</f>
        <v>50335882.514424205</v>
      </c>
      <c r="W352" s="7">
        <f t="shared" si="89"/>
        <v>-766350.25307752937</v>
      </c>
    </row>
    <row r="353" spans="1:23" x14ac:dyDescent="0.5">
      <c r="A353" s="1">
        <v>334</v>
      </c>
      <c r="B353" s="3">
        <f t="shared" si="95"/>
        <v>54727</v>
      </c>
      <c r="C353" s="7">
        <f t="shared" si="96"/>
        <v>12752576.452179462</v>
      </c>
      <c r="D353" s="2">
        <f t="shared" si="90"/>
        <v>1.8749999999999999E-3</v>
      </c>
      <c r="E353" s="7">
        <f t="shared" si="91"/>
        <v>23911.080847836489</v>
      </c>
      <c r="F353" s="7">
        <f t="shared" si="86"/>
        <v>158998.84930638791</v>
      </c>
      <c r="G353" s="7">
        <f t="shared" si="92"/>
        <v>135087.76845855144</v>
      </c>
      <c r="H353" s="7">
        <f t="shared" si="97"/>
        <v>12617488.683720911</v>
      </c>
      <c r="I353" s="2">
        <f t="shared" si="84"/>
        <v>2.2499999999999999E-2</v>
      </c>
      <c r="K353" s="7">
        <f>SUM($F$20:F353)</f>
        <v>49728531.110653065</v>
      </c>
      <c r="L353" s="1">
        <v>334</v>
      </c>
      <c r="M353" s="3">
        <f t="shared" si="98"/>
        <v>54727</v>
      </c>
      <c r="N353" s="7">
        <f t="shared" si="100"/>
        <v>11633419.885399617</v>
      </c>
      <c r="O353" s="2">
        <f t="shared" si="93"/>
        <v>1.7083333333333332E-3</v>
      </c>
      <c r="P353" s="7">
        <f t="shared" si="94"/>
        <v>19873.758970891013</v>
      </c>
      <c r="Q353" s="7">
        <f t="shared" si="87"/>
        <v>144014.37838121239</v>
      </c>
      <c r="R353" s="7">
        <f t="shared" si="88"/>
        <v>124140.61941032138</v>
      </c>
      <c r="S353" s="7">
        <f t="shared" si="99"/>
        <v>11509279.265989296</v>
      </c>
      <c r="T353" s="2">
        <f t="shared" si="85"/>
        <v>2.0499999999999997E-2</v>
      </c>
      <c r="V353" s="7">
        <f>SUM($Q$20:Q353)+$P$14</f>
        <v>50479896.89280542</v>
      </c>
      <c r="W353" s="7">
        <f t="shared" si="89"/>
        <v>-751365.78215235472</v>
      </c>
    </row>
    <row r="354" spans="1:23" x14ac:dyDescent="0.5">
      <c r="A354" s="1">
        <v>335</v>
      </c>
      <c r="B354" s="3">
        <f t="shared" si="95"/>
        <v>54757</v>
      </c>
      <c r="C354" s="7">
        <f t="shared" si="96"/>
        <v>12617488.683720911</v>
      </c>
      <c r="D354" s="2">
        <f t="shared" si="90"/>
        <v>1.8749999999999999E-3</v>
      </c>
      <c r="E354" s="7">
        <f t="shared" si="91"/>
        <v>23657.791281976708</v>
      </c>
      <c r="F354" s="7">
        <f t="shared" si="86"/>
        <v>158998.84930638791</v>
      </c>
      <c r="G354" s="7">
        <f t="shared" si="92"/>
        <v>135341.05802441121</v>
      </c>
      <c r="H354" s="7">
        <f t="shared" si="97"/>
        <v>12482147.625696499</v>
      </c>
      <c r="I354" s="2">
        <f t="shared" si="84"/>
        <v>2.2499999999999999E-2</v>
      </c>
      <c r="K354" s="7">
        <f>SUM($F$20:F354)</f>
        <v>49887529.959959455</v>
      </c>
      <c r="L354" s="1">
        <v>335</v>
      </c>
      <c r="M354" s="3">
        <f t="shared" si="98"/>
        <v>54757</v>
      </c>
      <c r="N354" s="7">
        <f t="shared" si="100"/>
        <v>11509279.265989296</v>
      </c>
      <c r="O354" s="2">
        <f t="shared" si="93"/>
        <v>1.7083333333333332E-3</v>
      </c>
      <c r="P354" s="7">
        <f t="shared" si="94"/>
        <v>19661.685412731713</v>
      </c>
      <c r="Q354" s="7">
        <f t="shared" si="87"/>
        <v>144014.37838121239</v>
      </c>
      <c r="R354" s="7">
        <f t="shared" si="88"/>
        <v>124352.69296848067</v>
      </c>
      <c r="S354" s="7">
        <f t="shared" si="99"/>
        <v>11384926.573020816</v>
      </c>
      <c r="T354" s="2">
        <f t="shared" si="85"/>
        <v>2.0499999999999997E-2</v>
      </c>
      <c r="V354" s="7">
        <f>SUM($Q$20:Q354)+$P$14</f>
        <v>50623911.271186635</v>
      </c>
      <c r="W354" s="7">
        <f t="shared" si="89"/>
        <v>-736381.31122718006</v>
      </c>
    </row>
    <row r="355" spans="1:23" x14ac:dyDescent="0.5">
      <c r="A355" s="1">
        <v>336</v>
      </c>
      <c r="B355" s="3">
        <f t="shared" si="95"/>
        <v>54788</v>
      </c>
      <c r="C355" s="7">
        <f t="shared" si="96"/>
        <v>12482147.625696499</v>
      </c>
      <c r="D355" s="2">
        <f t="shared" si="90"/>
        <v>1.8749999999999999E-3</v>
      </c>
      <c r="E355" s="7">
        <f t="shared" si="91"/>
        <v>23404.026798180934</v>
      </c>
      <c r="F355" s="7">
        <f t="shared" si="86"/>
        <v>158998.84930638791</v>
      </c>
      <c r="G355" s="7">
        <f t="shared" si="92"/>
        <v>135594.82250820697</v>
      </c>
      <c r="H355" s="7">
        <f t="shared" si="97"/>
        <v>12346552.803188292</v>
      </c>
      <c r="I355" s="2">
        <f t="shared" si="84"/>
        <v>2.2499999999999999E-2</v>
      </c>
      <c r="K355" s="7">
        <f>SUM($F$20:F355)</f>
        <v>50046528.809265845</v>
      </c>
      <c r="L355" s="1">
        <v>336</v>
      </c>
      <c r="M355" s="3">
        <f t="shared" si="98"/>
        <v>54788</v>
      </c>
      <c r="N355" s="7">
        <f t="shared" si="100"/>
        <v>11384926.573020816</v>
      </c>
      <c r="O355" s="2">
        <f t="shared" si="93"/>
        <v>1.7083333333333332E-3</v>
      </c>
      <c r="P355" s="7">
        <f t="shared" si="94"/>
        <v>19449.249562243891</v>
      </c>
      <c r="Q355" s="7">
        <f t="shared" si="87"/>
        <v>144014.37838121239</v>
      </c>
      <c r="R355" s="7">
        <f t="shared" si="88"/>
        <v>124565.1288189685</v>
      </c>
      <c r="S355" s="7">
        <f t="shared" si="99"/>
        <v>11260361.444201848</v>
      </c>
      <c r="T355" s="2">
        <f t="shared" si="85"/>
        <v>2.0499999999999997E-2</v>
      </c>
      <c r="V355" s="7">
        <f>SUM($Q$20:Q355)+$P$14</f>
        <v>50767925.64956785</v>
      </c>
      <c r="W355" s="7">
        <f t="shared" si="89"/>
        <v>-721396.84030200541</v>
      </c>
    </row>
    <row r="356" spans="1:23" x14ac:dyDescent="0.5">
      <c r="A356" s="1">
        <v>337</v>
      </c>
      <c r="B356" s="3">
        <f t="shared" si="95"/>
        <v>54819</v>
      </c>
      <c r="C356" s="7">
        <f t="shared" si="96"/>
        <v>12346552.803188292</v>
      </c>
      <c r="D356" s="2">
        <f t="shared" si="90"/>
        <v>1.8749999999999999E-3</v>
      </c>
      <c r="E356" s="7">
        <f t="shared" si="91"/>
        <v>23149.786505978049</v>
      </c>
      <c r="F356" s="7">
        <f t="shared" si="86"/>
        <v>158998.84930638791</v>
      </c>
      <c r="G356" s="7">
        <f t="shared" si="92"/>
        <v>135849.06280040985</v>
      </c>
      <c r="H356" s="7">
        <f t="shared" si="97"/>
        <v>12210703.740387883</v>
      </c>
      <c r="I356" s="2">
        <f t="shared" si="84"/>
        <v>2.2499999999999999E-2</v>
      </c>
      <c r="K356" s="7">
        <f>SUM($F$20:F356)</f>
        <v>50205527.658572234</v>
      </c>
      <c r="L356" s="1">
        <v>337</v>
      </c>
      <c r="M356" s="3">
        <f t="shared" si="98"/>
        <v>54819</v>
      </c>
      <c r="N356" s="7">
        <f t="shared" si="100"/>
        <v>11260361.444201848</v>
      </c>
      <c r="O356" s="2">
        <f t="shared" si="93"/>
        <v>1.7083333333333332E-3</v>
      </c>
      <c r="P356" s="7">
        <f t="shared" si="94"/>
        <v>19236.450800511488</v>
      </c>
      <c r="Q356" s="7">
        <f t="shared" si="87"/>
        <v>144014.37838121239</v>
      </c>
      <c r="R356" s="7">
        <f t="shared" si="88"/>
        <v>124777.9275807009</v>
      </c>
      <c r="S356" s="7">
        <f t="shared" si="99"/>
        <v>11135583.516621146</v>
      </c>
      <c r="T356" s="2">
        <f t="shared" si="85"/>
        <v>2.0499999999999997E-2</v>
      </c>
      <c r="V356" s="7">
        <f>SUM($Q$20:Q356)+$P$14</f>
        <v>50911940.027949065</v>
      </c>
      <c r="W356" s="7">
        <f t="shared" si="89"/>
        <v>-706412.36937683076</v>
      </c>
    </row>
    <row r="357" spans="1:23" x14ac:dyDescent="0.5">
      <c r="A357" s="1">
        <v>338</v>
      </c>
      <c r="B357" s="3">
        <f t="shared" si="95"/>
        <v>54847</v>
      </c>
      <c r="C357" s="7">
        <f t="shared" si="96"/>
        <v>12210703.740387883</v>
      </c>
      <c r="D357" s="2">
        <f t="shared" si="90"/>
        <v>1.8749999999999999E-3</v>
      </c>
      <c r="E357" s="7">
        <f t="shared" si="91"/>
        <v>22895.069513227281</v>
      </c>
      <c r="F357" s="7">
        <f t="shared" si="86"/>
        <v>158998.84930638791</v>
      </c>
      <c r="G357" s="7">
        <f t="shared" si="92"/>
        <v>136103.77979316062</v>
      </c>
      <c r="H357" s="7">
        <f t="shared" si="97"/>
        <v>12074599.960594723</v>
      </c>
      <c r="I357" s="2">
        <f t="shared" si="84"/>
        <v>2.2499999999999999E-2</v>
      </c>
      <c r="K357" s="7">
        <f>SUM($F$20:F357)</f>
        <v>50364526.507878624</v>
      </c>
      <c r="L357" s="1">
        <v>338</v>
      </c>
      <c r="M357" s="3">
        <f t="shared" si="98"/>
        <v>54847</v>
      </c>
      <c r="N357" s="7">
        <f t="shared" si="100"/>
        <v>11135583.516621146</v>
      </c>
      <c r="O357" s="2">
        <f t="shared" si="93"/>
        <v>1.7083333333333332E-3</v>
      </c>
      <c r="P357" s="7">
        <f t="shared" si="94"/>
        <v>19023.288507561123</v>
      </c>
      <c r="Q357" s="7">
        <f t="shared" si="87"/>
        <v>144014.37838121239</v>
      </c>
      <c r="R357" s="7">
        <f t="shared" si="88"/>
        <v>124991.08987365126</v>
      </c>
      <c r="S357" s="7">
        <f t="shared" si="99"/>
        <v>11010592.426747495</v>
      </c>
      <c r="T357" s="2">
        <f t="shared" si="85"/>
        <v>2.0499999999999997E-2</v>
      </c>
      <c r="V357" s="7">
        <f>SUM($Q$20:Q357)+$P$14</f>
        <v>51055954.40633028</v>
      </c>
      <c r="W357" s="7">
        <f t="shared" si="89"/>
        <v>-691427.8984516561</v>
      </c>
    </row>
    <row r="358" spans="1:23" x14ac:dyDescent="0.5">
      <c r="A358" s="1">
        <v>339</v>
      </c>
      <c r="B358" s="3">
        <f t="shared" si="95"/>
        <v>54878</v>
      </c>
      <c r="C358" s="7">
        <f t="shared" si="96"/>
        <v>12074599.960594723</v>
      </c>
      <c r="D358" s="2">
        <f t="shared" si="90"/>
        <v>1.8749999999999999E-3</v>
      </c>
      <c r="E358" s="7">
        <f t="shared" si="91"/>
        <v>22639.874926115106</v>
      </c>
      <c r="F358" s="7">
        <f t="shared" si="86"/>
        <v>158998.84930638791</v>
      </c>
      <c r="G358" s="7">
        <f t="shared" si="92"/>
        <v>136358.97438027282</v>
      </c>
      <c r="H358" s="7">
        <f t="shared" si="97"/>
        <v>11938240.98621445</v>
      </c>
      <c r="I358" s="2">
        <f t="shared" si="84"/>
        <v>2.2499999999999999E-2</v>
      </c>
      <c r="K358" s="7">
        <f>SUM($F$20:F358)</f>
        <v>50523525.357185014</v>
      </c>
      <c r="L358" s="1">
        <v>339</v>
      </c>
      <c r="M358" s="3">
        <f t="shared" si="98"/>
        <v>54878</v>
      </c>
      <c r="N358" s="7">
        <f t="shared" si="100"/>
        <v>11010592.426747495</v>
      </c>
      <c r="O358" s="2">
        <f t="shared" si="93"/>
        <v>1.7083333333333332E-3</v>
      </c>
      <c r="P358" s="7">
        <f t="shared" si="94"/>
        <v>18809.762062360303</v>
      </c>
      <c r="Q358" s="7">
        <f t="shared" si="87"/>
        <v>144014.37838121239</v>
      </c>
      <c r="R358" s="7">
        <f t="shared" si="88"/>
        <v>125204.61631885209</v>
      </c>
      <c r="S358" s="7">
        <f t="shared" si="99"/>
        <v>10885387.810428644</v>
      </c>
      <c r="T358" s="2">
        <f t="shared" si="85"/>
        <v>2.0499999999999997E-2</v>
      </c>
      <c r="V358" s="7">
        <f>SUM($Q$20:Q358)+$P$14</f>
        <v>51199968.784711495</v>
      </c>
      <c r="W358" s="7">
        <f t="shared" si="89"/>
        <v>-676443.42752648145</v>
      </c>
    </row>
    <row r="359" spans="1:23" x14ac:dyDescent="0.5">
      <c r="A359" s="1">
        <v>340</v>
      </c>
      <c r="B359" s="3">
        <f t="shared" si="95"/>
        <v>54908</v>
      </c>
      <c r="C359" s="7">
        <f t="shared" si="96"/>
        <v>11938240.98621445</v>
      </c>
      <c r="D359" s="2">
        <f t="shared" si="90"/>
        <v>1.8749999999999999E-3</v>
      </c>
      <c r="E359" s="7">
        <f t="shared" si="91"/>
        <v>22384.201849152094</v>
      </c>
      <c r="F359" s="7">
        <f t="shared" si="86"/>
        <v>158998.84930638791</v>
      </c>
      <c r="G359" s="7">
        <f t="shared" si="92"/>
        <v>136614.64745723581</v>
      </c>
      <c r="H359" s="7">
        <f t="shared" si="97"/>
        <v>11801626.338757213</v>
      </c>
      <c r="I359" s="2">
        <f t="shared" si="84"/>
        <v>2.2499999999999999E-2</v>
      </c>
      <c r="K359" s="7">
        <f>SUM($F$20:F359)</f>
        <v>50682524.206491403</v>
      </c>
      <c r="L359" s="1">
        <v>340</v>
      </c>
      <c r="M359" s="3">
        <f t="shared" si="98"/>
        <v>54908</v>
      </c>
      <c r="N359" s="7">
        <f t="shared" si="100"/>
        <v>10885387.810428644</v>
      </c>
      <c r="O359" s="2">
        <f t="shared" si="93"/>
        <v>1.7083333333333332E-3</v>
      </c>
      <c r="P359" s="7">
        <f t="shared" si="94"/>
        <v>18595.870842815599</v>
      </c>
      <c r="Q359" s="7">
        <f t="shared" si="87"/>
        <v>144014.37838121239</v>
      </c>
      <c r="R359" s="7">
        <f t="shared" si="88"/>
        <v>125418.50753839679</v>
      </c>
      <c r="S359" s="7">
        <f t="shared" si="99"/>
        <v>10759969.302890247</v>
      </c>
      <c r="T359" s="2">
        <f t="shared" si="85"/>
        <v>2.0499999999999997E-2</v>
      </c>
      <c r="V359" s="7">
        <f>SUM($Q$20:Q359)+$P$14</f>
        <v>51343983.16309271</v>
      </c>
      <c r="W359" s="7">
        <f t="shared" si="89"/>
        <v>-661458.9566013068</v>
      </c>
    </row>
    <row r="360" spans="1:23" x14ac:dyDescent="0.5">
      <c r="A360" s="1">
        <v>341</v>
      </c>
      <c r="B360" s="3">
        <f t="shared" si="95"/>
        <v>54939</v>
      </c>
      <c r="C360" s="7">
        <f t="shared" si="96"/>
        <v>11801626.338757213</v>
      </c>
      <c r="D360" s="2">
        <f t="shared" si="90"/>
        <v>1.8749999999999999E-3</v>
      </c>
      <c r="E360" s="7">
        <f t="shared" si="91"/>
        <v>22128.049385169776</v>
      </c>
      <c r="F360" s="7">
        <f t="shared" si="86"/>
        <v>158998.84930638791</v>
      </c>
      <c r="G360" s="7">
        <f t="shared" si="92"/>
        <v>136870.79992121813</v>
      </c>
      <c r="H360" s="7">
        <f t="shared" si="97"/>
        <v>11664755.538835995</v>
      </c>
      <c r="I360" s="2">
        <f t="shared" si="84"/>
        <v>2.2499999999999999E-2</v>
      </c>
      <c r="K360" s="7">
        <f>SUM($F$20:F360)</f>
        <v>50841523.055797793</v>
      </c>
      <c r="L360" s="1">
        <v>341</v>
      </c>
      <c r="M360" s="3">
        <f t="shared" si="98"/>
        <v>54939</v>
      </c>
      <c r="N360" s="7">
        <f t="shared" si="100"/>
        <v>10759969.302890247</v>
      </c>
      <c r="O360" s="2">
        <f t="shared" si="93"/>
        <v>1.7083333333333332E-3</v>
      </c>
      <c r="P360" s="7">
        <f t="shared" si="94"/>
        <v>18381.614225770838</v>
      </c>
      <c r="Q360" s="7">
        <f t="shared" si="87"/>
        <v>144014.37838121239</v>
      </c>
      <c r="R360" s="7">
        <f t="shared" si="88"/>
        <v>125632.76415544155</v>
      </c>
      <c r="S360" s="7">
        <f t="shared" si="99"/>
        <v>10634336.538734805</v>
      </c>
      <c r="T360" s="2">
        <f t="shared" si="85"/>
        <v>2.0499999999999997E-2</v>
      </c>
      <c r="V360" s="7">
        <f>SUM($Q$20:Q360)+$P$14</f>
        <v>51487997.541473925</v>
      </c>
      <c r="W360" s="7">
        <f t="shared" si="89"/>
        <v>-646474.48567613214</v>
      </c>
    </row>
    <row r="361" spans="1:23" x14ac:dyDescent="0.5">
      <c r="A361" s="1">
        <v>342</v>
      </c>
      <c r="B361" s="3">
        <f t="shared" si="95"/>
        <v>54969</v>
      </c>
      <c r="C361" s="7">
        <f t="shared" si="96"/>
        <v>11664755.538835995</v>
      </c>
      <c r="D361" s="2">
        <f t="shared" si="90"/>
        <v>1.8749999999999999E-3</v>
      </c>
      <c r="E361" s="7">
        <f t="shared" si="91"/>
        <v>21871.416635317488</v>
      </c>
      <c r="F361" s="7">
        <f t="shared" si="86"/>
        <v>158998.84930638791</v>
      </c>
      <c r="G361" s="7">
        <f t="shared" si="92"/>
        <v>137127.43267107042</v>
      </c>
      <c r="H361" s="7">
        <f t="shared" si="97"/>
        <v>11527628.106164925</v>
      </c>
      <c r="I361" s="2">
        <f t="shared" si="84"/>
        <v>2.2499999999999999E-2</v>
      </c>
      <c r="K361" s="7">
        <f>SUM($F$20:F361)</f>
        <v>51000521.905104183</v>
      </c>
      <c r="L361" s="1">
        <v>342</v>
      </c>
      <c r="M361" s="3">
        <f t="shared" si="98"/>
        <v>54969</v>
      </c>
      <c r="N361" s="7">
        <f t="shared" si="100"/>
        <v>10634336.538734805</v>
      </c>
      <c r="O361" s="2">
        <f t="shared" si="93"/>
        <v>1.7083333333333332E-3</v>
      </c>
      <c r="P361" s="7">
        <f t="shared" si="94"/>
        <v>18166.99158700529</v>
      </c>
      <c r="Q361" s="7">
        <f t="shared" si="87"/>
        <v>144014.37838121239</v>
      </c>
      <c r="R361" s="7">
        <f t="shared" si="88"/>
        <v>125847.38679420709</v>
      </c>
      <c r="S361" s="7">
        <f t="shared" si="99"/>
        <v>10508489.151940597</v>
      </c>
      <c r="T361" s="2">
        <f t="shared" si="85"/>
        <v>2.0499999999999997E-2</v>
      </c>
      <c r="V361" s="7">
        <f>SUM($Q$20:Q361)+$P$14</f>
        <v>51632011.91985514</v>
      </c>
      <c r="W361" s="7">
        <f t="shared" si="89"/>
        <v>-631490.01475095749</v>
      </c>
    </row>
    <row r="362" spans="1:23" x14ac:dyDescent="0.5">
      <c r="A362" s="1">
        <v>343</v>
      </c>
      <c r="B362" s="3">
        <f t="shared" si="95"/>
        <v>55000</v>
      </c>
      <c r="C362" s="7">
        <f t="shared" si="96"/>
        <v>11527628.106164925</v>
      </c>
      <c r="D362" s="2">
        <f t="shared" si="90"/>
        <v>1.8749999999999999E-3</v>
      </c>
      <c r="E362" s="7">
        <f t="shared" si="91"/>
        <v>21614.302699059233</v>
      </c>
      <c r="F362" s="7">
        <f t="shared" si="86"/>
        <v>158998.84930638791</v>
      </c>
      <c r="G362" s="7">
        <f t="shared" si="92"/>
        <v>137384.5466073287</v>
      </c>
      <c r="H362" s="7">
        <f t="shared" si="97"/>
        <v>11390243.559557596</v>
      </c>
      <c r="I362" s="2">
        <f t="shared" si="84"/>
        <v>2.2499999999999999E-2</v>
      </c>
      <c r="K362" s="7">
        <f>SUM($F$20:F362)</f>
        <v>51159520.754410572</v>
      </c>
      <c r="L362" s="1">
        <v>343</v>
      </c>
      <c r="M362" s="3">
        <f t="shared" si="98"/>
        <v>55000</v>
      </c>
      <c r="N362" s="7">
        <f t="shared" si="100"/>
        <v>10508489.151940597</v>
      </c>
      <c r="O362" s="2">
        <f t="shared" si="93"/>
        <v>1.7083333333333332E-3</v>
      </c>
      <c r="P362" s="7">
        <f t="shared" si="94"/>
        <v>17952.002301231852</v>
      </c>
      <c r="Q362" s="7">
        <f t="shared" si="87"/>
        <v>144014.37838121239</v>
      </c>
      <c r="R362" s="7">
        <f t="shared" si="88"/>
        <v>126062.37607998053</v>
      </c>
      <c r="S362" s="7">
        <f t="shared" si="99"/>
        <v>10382426.775860617</v>
      </c>
      <c r="T362" s="2">
        <f t="shared" si="85"/>
        <v>2.0499999999999997E-2</v>
      </c>
      <c r="V362" s="7">
        <f>SUM($Q$20:Q362)+$P$14</f>
        <v>51776026.298236355</v>
      </c>
      <c r="W362" s="7">
        <f t="shared" si="89"/>
        <v>-616505.54382578284</v>
      </c>
    </row>
    <row r="363" spans="1:23" x14ac:dyDescent="0.5">
      <c r="A363" s="1">
        <v>344</v>
      </c>
      <c r="B363" s="3">
        <f t="shared" si="95"/>
        <v>55031</v>
      </c>
      <c r="C363" s="7">
        <f t="shared" si="96"/>
        <v>11390243.559557596</v>
      </c>
      <c r="D363" s="2">
        <f t="shared" si="90"/>
        <v>1.8749999999999999E-3</v>
      </c>
      <c r="E363" s="7">
        <f t="shared" si="91"/>
        <v>21356.706674170491</v>
      </c>
      <c r="F363" s="7">
        <f t="shared" si="86"/>
        <v>158998.84930638791</v>
      </c>
      <c r="G363" s="7">
        <f t="shared" si="92"/>
        <v>137642.14263221744</v>
      </c>
      <c r="H363" s="7">
        <f t="shared" si="97"/>
        <v>11252601.416925378</v>
      </c>
      <c r="I363" s="2">
        <f t="shared" si="84"/>
        <v>2.2499999999999999E-2</v>
      </c>
      <c r="K363" s="7">
        <f>SUM($F$20:F363)</f>
        <v>51318519.603716962</v>
      </c>
      <c r="L363" s="1">
        <v>344</v>
      </c>
      <c r="M363" s="3">
        <f t="shared" si="98"/>
        <v>55031</v>
      </c>
      <c r="N363" s="7">
        <f t="shared" si="100"/>
        <v>10382426.775860617</v>
      </c>
      <c r="O363" s="2">
        <f t="shared" si="93"/>
        <v>1.7083333333333332E-3</v>
      </c>
      <c r="P363" s="7">
        <f t="shared" si="94"/>
        <v>17736.645742095217</v>
      </c>
      <c r="Q363" s="7">
        <f t="shared" si="87"/>
        <v>144014.37838121239</v>
      </c>
      <c r="R363" s="7">
        <f t="shared" si="88"/>
        <v>126277.73263911717</v>
      </c>
      <c r="S363" s="7">
        <f t="shared" si="99"/>
        <v>10256149.0432215</v>
      </c>
      <c r="T363" s="2">
        <f t="shared" si="85"/>
        <v>2.0499999999999997E-2</v>
      </c>
      <c r="V363" s="7">
        <f>SUM($Q$20:Q363)+$P$14</f>
        <v>51920040.67661757</v>
      </c>
      <c r="W363" s="7">
        <f t="shared" si="89"/>
        <v>-601521.07290060818</v>
      </c>
    </row>
    <row r="364" spans="1:23" x14ac:dyDescent="0.5">
      <c r="A364" s="1">
        <v>345</v>
      </c>
      <c r="B364" s="3">
        <f t="shared" si="95"/>
        <v>55061</v>
      </c>
      <c r="C364" s="7">
        <f t="shared" si="96"/>
        <v>11252601.416925378</v>
      </c>
      <c r="D364" s="2">
        <f t="shared" si="90"/>
        <v>1.8749999999999999E-3</v>
      </c>
      <c r="E364" s="7">
        <f t="shared" si="91"/>
        <v>21098.627656735083</v>
      </c>
      <c r="F364" s="7">
        <f t="shared" si="86"/>
        <v>158998.84930638791</v>
      </c>
      <c r="G364" s="7">
        <f t="shared" si="92"/>
        <v>137900.22164965284</v>
      </c>
      <c r="H364" s="7">
        <f t="shared" si="97"/>
        <v>11114701.195275726</v>
      </c>
      <c r="I364" s="2">
        <f t="shared" si="84"/>
        <v>2.2499999999999999E-2</v>
      </c>
      <c r="K364" s="7">
        <f>SUM($F$20:F364)</f>
        <v>51477518.453023352</v>
      </c>
      <c r="L364" s="1">
        <v>345</v>
      </c>
      <c r="M364" s="3">
        <f t="shared" si="98"/>
        <v>55061</v>
      </c>
      <c r="N364" s="7">
        <f t="shared" si="100"/>
        <v>10256149.0432215</v>
      </c>
      <c r="O364" s="2">
        <f t="shared" si="93"/>
        <v>1.7083333333333332E-3</v>
      </c>
      <c r="P364" s="7">
        <f t="shared" si="94"/>
        <v>17520.92128217006</v>
      </c>
      <c r="Q364" s="7">
        <f t="shared" si="87"/>
        <v>144014.37838121239</v>
      </c>
      <c r="R364" s="7">
        <f t="shared" si="88"/>
        <v>126493.45709904232</v>
      </c>
      <c r="S364" s="7">
        <f t="shared" si="99"/>
        <v>10129655.586122457</v>
      </c>
      <c r="T364" s="2">
        <f t="shared" si="85"/>
        <v>2.0499999999999997E-2</v>
      </c>
      <c r="V364" s="7">
        <f>SUM($Q$20:Q364)+$P$14</f>
        <v>52064055.054998785</v>
      </c>
      <c r="W364" s="7">
        <f t="shared" si="89"/>
        <v>-586536.60197543353</v>
      </c>
    </row>
    <row r="365" spans="1:23" x14ac:dyDescent="0.5">
      <c r="A365" s="1">
        <v>346</v>
      </c>
      <c r="B365" s="3">
        <f t="shared" si="95"/>
        <v>55092</v>
      </c>
      <c r="C365" s="7">
        <f t="shared" si="96"/>
        <v>11114701.195275726</v>
      </c>
      <c r="D365" s="2">
        <f t="shared" si="90"/>
        <v>1.8749999999999999E-3</v>
      </c>
      <c r="E365" s="7">
        <f t="shared" si="91"/>
        <v>20840.064741141985</v>
      </c>
      <c r="F365" s="7">
        <f t="shared" si="86"/>
        <v>158998.84930638791</v>
      </c>
      <c r="G365" s="7">
        <f t="shared" si="92"/>
        <v>138158.78456524594</v>
      </c>
      <c r="H365" s="7">
        <f t="shared" si="97"/>
        <v>10976542.41071048</v>
      </c>
      <c r="I365" s="2">
        <f t="shared" si="84"/>
        <v>2.2499999999999999E-2</v>
      </c>
      <c r="K365" s="7">
        <f>SUM($F$20:F365)</f>
        <v>51636517.302329741</v>
      </c>
      <c r="L365" s="1">
        <v>346</v>
      </c>
      <c r="M365" s="3">
        <f t="shared" si="98"/>
        <v>55092</v>
      </c>
      <c r="N365" s="7">
        <f t="shared" si="100"/>
        <v>10129655.586122457</v>
      </c>
      <c r="O365" s="2">
        <f t="shared" si="93"/>
        <v>1.7083333333333332E-3</v>
      </c>
      <c r="P365" s="7">
        <f t="shared" si="94"/>
        <v>17304.828292959195</v>
      </c>
      <c r="Q365" s="7">
        <f t="shared" si="87"/>
        <v>144014.37838121239</v>
      </c>
      <c r="R365" s="7">
        <f t="shared" si="88"/>
        <v>126709.55008825319</v>
      </c>
      <c r="S365" s="7">
        <f t="shared" si="99"/>
        <v>10002946.036034204</v>
      </c>
      <c r="T365" s="2">
        <f t="shared" si="85"/>
        <v>2.0499999999999997E-2</v>
      </c>
      <c r="V365" s="7">
        <f>SUM($Q$20:Q365)+$P$14</f>
        <v>52208069.43338</v>
      </c>
      <c r="W365" s="7">
        <f t="shared" si="89"/>
        <v>-571552.13105025887</v>
      </c>
    </row>
    <row r="366" spans="1:23" x14ac:dyDescent="0.5">
      <c r="A366" s="1">
        <v>347</v>
      </c>
      <c r="B366" s="3">
        <f t="shared" si="95"/>
        <v>55122</v>
      </c>
      <c r="C366" s="7">
        <f t="shared" si="96"/>
        <v>10976542.41071048</v>
      </c>
      <c r="D366" s="2">
        <f t="shared" si="90"/>
        <v>1.8749999999999999E-3</v>
      </c>
      <c r="E366" s="7">
        <f t="shared" si="91"/>
        <v>20581.017020082149</v>
      </c>
      <c r="F366" s="7">
        <f t="shared" si="86"/>
        <v>158998.84930638791</v>
      </c>
      <c r="G366" s="7">
        <f t="shared" si="92"/>
        <v>138417.83228630575</v>
      </c>
      <c r="H366" s="7">
        <f t="shared" si="97"/>
        <v>10838124.578424174</v>
      </c>
      <c r="I366" s="2">
        <f t="shared" si="84"/>
        <v>2.2499999999999999E-2</v>
      </c>
      <c r="K366" s="7">
        <f>SUM($F$20:F366)</f>
        <v>51795516.151636131</v>
      </c>
      <c r="L366" s="1">
        <v>347</v>
      </c>
      <c r="M366" s="3">
        <f t="shared" si="98"/>
        <v>55122</v>
      </c>
      <c r="N366" s="7">
        <f t="shared" si="100"/>
        <v>10002946.036034204</v>
      </c>
      <c r="O366" s="2">
        <f t="shared" si="93"/>
        <v>1.7083333333333332E-3</v>
      </c>
      <c r="P366" s="7">
        <f t="shared" si="94"/>
        <v>17088.366144891763</v>
      </c>
      <c r="Q366" s="7">
        <f t="shared" si="87"/>
        <v>144014.37838121239</v>
      </c>
      <c r="R366" s="7">
        <f t="shared" si="88"/>
        <v>126926.01223632062</v>
      </c>
      <c r="S366" s="7">
        <f t="shared" si="99"/>
        <v>9876020.0237978827</v>
      </c>
      <c r="T366" s="2">
        <f t="shared" si="85"/>
        <v>2.0499999999999997E-2</v>
      </c>
      <c r="V366" s="7">
        <f>SUM($Q$20:Q366)+$P$14</f>
        <v>52352083.811761215</v>
      </c>
      <c r="W366" s="7">
        <f t="shared" si="89"/>
        <v>-556567.66012508422</v>
      </c>
    </row>
    <row r="367" spans="1:23" x14ac:dyDescent="0.5">
      <c r="A367" s="1">
        <v>348</v>
      </c>
      <c r="B367" s="3">
        <f t="shared" si="95"/>
        <v>55153</v>
      </c>
      <c r="C367" s="7">
        <f t="shared" si="96"/>
        <v>10838124.578424174</v>
      </c>
      <c r="D367" s="2">
        <f t="shared" si="90"/>
        <v>1.8749999999999999E-3</v>
      </c>
      <c r="E367" s="7">
        <f t="shared" si="91"/>
        <v>20321.483584545327</v>
      </c>
      <c r="F367" s="7">
        <f t="shared" si="86"/>
        <v>158998.84930638791</v>
      </c>
      <c r="G367" s="7">
        <f t="shared" si="92"/>
        <v>138677.36572184259</v>
      </c>
      <c r="H367" s="7">
        <f t="shared" si="97"/>
        <v>10699447.212702332</v>
      </c>
      <c r="I367" s="2">
        <f t="shared" si="84"/>
        <v>2.2499999999999999E-2</v>
      </c>
      <c r="K367" s="7">
        <f>SUM($F$20:F367)</f>
        <v>51954515.000942521</v>
      </c>
      <c r="L367" s="1">
        <v>348</v>
      </c>
      <c r="M367" s="3">
        <f t="shared" si="98"/>
        <v>55153</v>
      </c>
      <c r="N367" s="7">
        <f t="shared" si="100"/>
        <v>9876020.0237978827</v>
      </c>
      <c r="O367" s="2">
        <f t="shared" si="93"/>
        <v>1.7083333333333332E-3</v>
      </c>
      <c r="P367" s="7">
        <f t="shared" si="94"/>
        <v>16871.534207321383</v>
      </c>
      <c r="Q367" s="7">
        <f t="shared" si="87"/>
        <v>144014.37838121239</v>
      </c>
      <c r="R367" s="7">
        <f t="shared" si="88"/>
        <v>127142.844173891</v>
      </c>
      <c r="S367" s="7">
        <f t="shared" si="99"/>
        <v>9748877.1796239913</v>
      </c>
      <c r="T367" s="2">
        <f t="shared" si="85"/>
        <v>2.0499999999999997E-2</v>
      </c>
      <c r="V367" s="7">
        <f>SUM($Q$20:Q367)+$P$14</f>
        <v>52496098.19014243</v>
      </c>
      <c r="W367" s="7">
        <f t="shared" si="89"/>
        <v>-541583.18919990957</v>
      </c>
    </row>
    <row r="368" spans="1:23" x14ac:dyDescent="0.5">
      <c r="A368" s="1">
        <v>349</v>
      </c>
      <c r="B368" s="3">
        <f t="shared" si="95"/>
        <v>55184</v>
      </c>
      <c r="C368" s="7">
        <f t="shared" si="96"/>
        <v>10699447.212702332</v>
      </c>
      <c r="D368" s="2">
        <f t="shared" si="90"/>
        <v>1.8749999999999999E-3</v>
      </c>
      <c r="E368" s="7">
        <f t="shared" si="91"/>
        <v>20061.46352381687</v>
      </c>
      <c r="F368" s="7">
        <f t="shared" si="86"/>
        <v>158998.84930638791</v>
      </c>
      <c r="G368" s="7">
        <f t="shared" si="92"/>
        <v>138937.38578257104</v>
      </c>
      <c r="H368" s="7">
        <f t="shared" si="97"/>
        <v>10560509.826919761</v>
      </c>
      <c r="I368" s="2">
        <f t="shared" si="84"/>
        <v>2.2499999999999999E-2</v>
      </c>
      <c r="K368" s="7">
        <f>SUM($F$20:F368)</f>
        <v>52113513.85024891</v>
      </c>
      <c r="L368" s="1">
        <v>349</v>
      </c>
      <c r="M368" s="3">
        <f t="shared" si="98"/>
        <v>55184</v>
      </c>
      <c r="N368" s="7">
        <f t="shared" si="100"/>
        <v>9748877.1796239913</v>
      </c>
      <c r="O368" s="2">
        <f t="shared" si="93"/>
        <v>1.7083333333333332E-3</v>
      </c>
      <c r="P368" s="7">
        <f t="shared" si="94"/>
        <v>16654.331848524318</v>
      </c>
      <c r="Q368" s="7">
        <f t="shared" si="87"/>
        <v>144014.37838121239</v>
      </c>
      <c r="R368" s="7">
        <f t="shared" si="88"/>
        <v>127360.04653268807</v>
      </c>
      <c r="S368" s="7">
        <f t="shared" si="99"/>
        <v>9621517.1330913026</v>
      </c>
      <c r="T368" s="2">
        <f t="shared" si="85"/>
        <v>2.0499999999999997E-2</v>
      </c>
      <c r="V368" s="7">
        <f>SUM($Q$20:Q368)+$P$14</f>
        <v>52640112.568523645</v>
      </c>
      <c r="W368" s="7">
        <f t="shared" si="89"/>
        <v>-526598.71827473491</v>
      </c>
    </row>
    <row r="369" spans="1:23" x14ac:dyDescent="0.5">
      <c r="A369" s="1">
        <v>350</v>
      </c>
      <c r="B369" s="3">
        <f t="shared" si="95"/>
        <v>55212</v>
      </c>
      <c r="C369" s="7">
        <f t="shared" si="96"/>
        <v>10560509.826919761</v>
      </c>
      <c r="D369" s="2">
        <f t="shared" si="90"/>
        <v>1.8749999999999999E-3</v>
      </c>
      <c r="E369" s="7">
        <f t="shared" si="91"/>
        <v>19800.955925474551</v>
      </c>
      <c r="F369" s="7">
        <f t="shared" si="86"/>
        <v>158998.84930638791</v>
      </c>
      <c r="G369" s="7">
        <f t="shared" si="92"/>
        <v>139197.89338091336</v>
      </c>
      <c r="H369" s="7">
        <f t="shared" si="97"/>
        <v>10421311.933538847</v>
      </c>
      <c r="I369" s="2">
        <f t="shared" si="84"/>
        <v>2.2499999999999999E-2</v>
      </c>
      <c r="K369" s="7">
        <f>SUM($F$20:F369)</f>
        <v>52272512.6995553</v>
      </c>
      <c r="L369" s="1">
        <v>350</v>
      </c>
      <c r="M369" s="3">
        <f t="shared" si="98"/>
        <v>55212</v>
      </c>
      <c r="N369" s="7">
        <f t="shared" si="100"/>
        <v>9621517.1330913026</v>
      </c>
      <c r="O369" s="2">
        <f t="shared" si="93"/>
        <v>1.7083333333333332E-3</v>
      </c>
      <c r="P369" s="7">
        <f t="shared" si="94"/>
        <v>16436.75843569764</v>
      </c>
      <c r="Q369" s="7">
        <f t="shared" si="87"/>
        <v>144014.37838121239</v>
      </c>
      <c r="R369" s="7">
        <f t="shared" si="88"/>
        <v>127577.61994551474</v>
      </c>
      <c r="S369" s="7">
        <f t="shared" si="99"/>
        <v>9493939.5131457876</v>
      </c>
      <c r="T369" s="2">
        <f t="shared" si="85"/>
        <v>2.0499999999999997E-2</v>
      </c>
      <c r="V369" s="7">
        <f>SUM($Q$20:Q369)+$P$14</f>
        <v>52784126.94690486</v>
      </c>
      <c r="W369" s="7">
        <f t="shared" si="89"/>
        <v>-511614.24734956026</v>
      </c>
    </row>
    <row r="370" spans="1:23" x14ac:dyDescent="0.5">
      <c r="A370" s="1">
        <v>351</v>
      </c>
      <c r="B370" s="3">
        <f t="shared" si="95"/>
        <v>55243</v>
      </c>
      <c r="C370" s="7">
        <f t="shared" si="96"/>
        <v>10421311.933538847</v>
      </c>
      <c r="D370" s="2">
        <f t="shared" si="90"/>
        <v>1.8749999999999999E-3</v>
      </c>
      <c r="E370" s="7">
        <f t="shared" si="91"/>
        <v>19539.959875385335</v>
      </c>
      <c r="F370" s="7">
        <f t="shared" si="86"/>
        <v>158998.84930638791</v>
      </c>
      <c r="G370" s="7">
        <f t="shared" si="92"/>
        <v>139458.88943100258</v>
      </c>
      <c r="H370" s="7">
        <f t="shared" si="97"/>
        <v>10281853.044107843</v>
      </c>
      <c r="I370" s="2">
        <f t="shared" si="84"/>
        <v>2.2499999999999999E-2</v>
      </c>
      <c r="K370" s="7">
        <f>SUM($F$20:F370)</f>
        <v>52431511.54886169</v>
      </c>
      <c r="L370" s="1">
        <v>351</v>
      </c>
      <c r="M370" s="3">
        <f t="shared" si="98"/>
        <v>55243</v>
      </c>
      <c r="N370" s="7">
        <f t="shared" si="100"/>
        <v>9493939.5131457876</v>
      </c>
      <c r="O370" s="2">
        <f t="shared" si="93"/>
        <v>1.7083333333333332E-3</v>
      </c>
      <c r="P370" s="7">
        <f t="shared" si="94"/>
        <v>16218.813334957385</v>
      </c>
      <c r="Q370" s="7">
        <f t="shared" si="87"/>
        <v>144014.37838121239</v>
      </c>
      <c r="R370" s="7">
        <f t="shared" si="88"/>
        <v>127795.565046255</v>
      </c>
      <c r="S370" s="7">
        <f t="shared" si="99"/>
        <v>9366143.9480995331</v>
      </c>
      <c r="T370" s="2">
        <f t="shared" si="85"/>
        <v>2.0499999999999997E-2</v>
      </c>
      <c r="V370" s="7">
        <f>SUM($Q$20:Q370)+$P$14</f>
        <v>52928141.325286075</v>
      </c>
      <c r="W370" s="7">
        <f t="shared" si="89"/>
        <v>-496629.77642438561</v>
      </c>
    </row>
    <row r="371" spans="1:23" x14ac:dyDescent="0.5">
      <c r="A371" s="1">
        <v>352</v>
      </c>
      <c r="B371" s="3">
        <f t="shared" si="95"/>
        <v>55273</v>
      </c>
      <c r="C371" s="7">
        <f t="shared" si="96"/>
        <v>10281853.044107843</v>
      </c>
      <c r="D371" s="2">
        <f t="shared" si="90"/>
        <v>1.8749999999999999E-3</v>
      </c>
      <c r="E371" s="7">
        <f t="shared" si="91"/>
        <v>19278.474457702207</v>
      </c>
      <c r="F371" s="7">
        <f t="shared" si="86"/>
        <v>158998.84930638791</v>
      </c>
      <c r="G371" s="7">
        <f t="shared" si="92"/>
        <v>139720.37484868569</v>
      </c>
      <c r="H371" s="7">
        <f t="shared" si="97"/>
        <v>10142132.669259157</v>
      </c>
      <c r="I371" s="2">
        <f t="shared" si="84"/>
        <v>2.2499999999999999E-2</v>
      </c>
      <c r="K371" s="7">
        <f>SUM($F$20:F371)</f>
        <v>52590510.39816808</v>
      </c>
      <c r="L371" s="1">
        <v>352</v>
      </c>
      <c r="M371" s="3">
        <f t="shared" si="98"/>
        <v>55273</v>
      </c>
      <c r="N371" s="7">
        <f t="shared" si="100"/>
        <v>9366143.9480995331</v>
      </c>
      <c r="O371" s="2">
        <f t="shared" si="93"/>
        <v>1.7083333333333332E-3</v>
      </c>
      <c r="P371" s="7">
        <f t="shared" si="94"/>
        <v>16000.4959113367</v>
      </c>
      <c r="Q371" s="7">
        <f t="shared" si="87"/>
        <v>144014.37838121239</v>
      </c>
      <c r="R371" s="7">
        <f t="shared" si="88"/>
        <v>128013.88246987568</v>
      </c>
      <c r="S371" s="7">
        <f t="shared" si="99"/>
        <v>9238130.0656296574</v>
      </c>
      <c r="T371" s="2">
        <f t="shared" si="85"/>
        <v>2.0499999999999997E-2</v>
      </c>
      <c r="V371" s="7">
        <f>SUM($Q$20:Q371)+$P$14</f>
        <v>53072155.703667291</v>
      </c>
      <c r="W371" s="7">
        <f t="shared" si="89"/>
        <v>-481645.30549921095</v>
      </c>
    </row>
    <row r="372" spans="1:23" x14ac:dyDescent="0.5">
      <c r="A372" s="1">
        <v>353</v>
      </c>
      <c r="B372" s="3">
        <f t="shared" si="95"/>
        <v>55304</v>
      </c>
      <c r="C372" s="7">
        <f t="shared" si="96"/>
        <v>10142132.669259157</v>
      </c>
      <c r="D372" s="2">
        <f t="shared" si="90"/>
        <v>1.8749999999999999E-3</v>
      </c>
      <c r="E372" s="7">
        <f t="shared" si="91"/>
        <v>19016.498754860917</v>
      </c>
      <c r="F372" s="7">
        <f t="shared" si="86"/>
        <v>158998.84930638791</v>
      </c>
      <c r="G372" s="7">
        <f t="shared" si="92"/>
        <v>139982.35055152699</v>
      </c>
      <c r="H372" s="7">
        <f t="shared" si="97"/>
        <v>10002150.31870763</v>
      </c>
      <c r="I372" s="2">
        <f t="shared" si="84"/>
        <v>2.2499999999999999E-2</v>
      </c>
      <c r="K372" s="7">
        <f>SUM($F$20:F372)</f>
        <v>52749509.247474469</v>
      </c>
      <c r="L372" s="1">
        <v>353</v>
      </c>
      <c r="M372" s="3">
        <f t="shared" si="98"/>
        <v>55304</v>
      </c>
      <c r="N372" s="7">
        <f t="shared" si="100"/>
        <v>9238130.0656296574</v>
      </c>
      <c r="O372" s="2">
        <f t="shared" si="93"/>
        <v>1.7083333333333332E-3</v>
      </c>
      <c r="P372" s="7">
        <f t="shared" si="94"/>
        <v>15781.805528783996</v>
      </c>
      <c r="Q372" s="7">
        <f t="shared" si="87"/>
        <v>144014.37838121239</v>
      </c>
      <c r="R372" s="7">
        <f t="shared" si="88"/>
        <v>128232.57285242839</v>
      </c>
      <c r="S372" s="7">
        <f t="shared" si="99"/>
        <v>9109897.4927772284</v>
      </c>
      <c r="T372" s="2">
        <f t="shared" si="85"/>
        <v>2.0499999999999997E-2</v>
      </c>
      <c r="V372" s="7">
        <f>SUM($Q$20:Q372)+$P$14</f>
        <v>53216170.082048506</v>
      </c>
      <c r="W372" s="7">
        <f t="shared" si="89"/>
        <v>-466660.8345740363</v>
      </c>
    </row>
    <row r="373" spans="1:23" x14ac:dyDescent="0.5">
      <c r="A373" s="1">
        <v>354</v>
      </c>
      <c r="B373" s="3">
        <f t="shared" si="95"/>
        <v>55334</v>
      </c>
      <c r="C373" s="7">
        <f t="shared" si="96"/>
        <v>10002150.31870763</v>
      </c>
      <c r="D373" s="2">
        <f t="shared" si="90"/>
        <v>1.8749999999999999E-3</v>
      </c>
      <c r="E373" s="7">
        <f t="shared" si="91"/>
        <v>18754.031847576807</v>
      </c>
      <c r="F373" s="7">
        <f t="shared" si="86"/>
        <v>158998.84930638791</v>
      </c>
      <c r="G373" s="7">
        <f t="shared" si="92"/>
        <v>140244.8174588111</v>
      </c>
      <c r="H373" s="7">
        <f t="shared" si="97"/>
        <v>9861905.5012488198</v>
      </c>
      <c r="I373" s="2">
        <f t="shared" si="84"/>
        <v>2.2499999999999999E-2</v>
      </c>
      <c r="K373" s="7">
        <f>SUM($F$20:F373)</f>
        <v>52908508.096780859</v>
      </c>
      <c r="L373" s="1">
        <v>354</v>
      </c>
      <c r="M373" s="3">
        <f t="shared" si="98"/>
        <v>55334</v>
      </c>
      <c r="N373" s="7">
        <f t="shared" si="100"/>
        <v>9109897.4927772284</v>
      </c>
      <c r="O373" s="2">
        <f t="shared" si="93"/>
        <v>1.7083333333333332E-3</v>
      </c>
      <c r="P373" s="7">
        <f t="shared" si="94"/>
        <v>15562.741550161098</v>
      </c>
      <c r="Q373" s="7">
        <f t="shared" si="87"/>
        <v>144014.37838121239</v>
      </c>
      <c r="R373" s="7">
        <f t="shared" si="88"/>
        <v>128451.63683105129</v>
      </c>
      <c r="S373" s="7">
        <f t="shared" si="99"/>
        <v>8981445.8559461776</v>
      </c>
      <c r="T373" s="2">
        <f t="shared" si="85"/>
        <v>2.0499999999999997E-2</v>
      </c>
      <c r="V373" s="7">
        <f>SUM($Q$20:Q373)+$P$14</f>
        <v>53360184.460429721</v>
      </c>
      <c r="W373" s="7">
        <f t="shared" si="89"/>
        <v>-451676.36364886165</v>
      </c>
    </row>
    <row r="374" spans="1:23" x14ac:dyDescent="0.5">
      <c r="A374" s="1">
        <v>355</v>
      </c>
      <c r="B374" s="3">
        <f t="shared" si="95"/>
        <v>55365</v>
      </c>
      <c r="C374" s="7">
        <f t="shared" si="96"/>
        <v>9861905.5012488198</v>
      </c>
      <c r="D374" s="2">
        <f t="shared" si="90"/>
        <v>1.8749999999999999E-3</v>
      </c>
      <c r="E374" s="7">
        <f t="shared" si="91"/>
        <v>18491.072814841536</v>
      </c>
      <c r="F374" s="7">
        <f t="shared" si="86"/>
        <v>158998.84930638791</v>
      </c>
      <c r="G374" s="7">
        <f t="shared" si="92"/>
        <v>140507.77649154636</v>
      </c>
      <c r="H374" s="7">
        <f t="shared" si="97"/>
        <v>9721397.7247572728</v>
      </c>
      <c r="I374" s="2">
        <f t="shared" si="84"/>
        <v>2.2499999999999999E-2</v>
      </c>
      <c r="K374" s="7">
        <f>SUM($F$20:F374)</f>
        <v>53067506.946087249</v>
      </c>
      <c r="L374" s="1">
        <v>355</v>
      </c>
      <c r="M374" s="3">
        <f t="shared" si="98"/>
        <v>55365</v>
      </c>
      <c r="N374" s="7">
        <f t="shared" si="100"/>
        <v>8981445.8559461776</v>
      </c>
      <c r="O374" s="2">
        <f t="shared" si="93"/>
        <v>1.7083333333333332E-3</v>
      </c>
      <c r="P374" s="7">
        <f t="shared" si="94"/>
        <v>15343.303337241385</v>
      </c>
      <c r="Q374" s="7">
        <f t="shared" si="87"/>
        <v>144014.37838121239</v>
      </c>
      <c r="R374" s="7">
        <f t="shared" si="88"/>
        <v>128671.07504397101</v>
      </c>
      <c r="S374" s="7">
        <f t="shared" si="99"/>
        <v>8852774.7809022069</v>
      </c>
      <c r="T374" s="2">
        <f t="shared" si="85"/>
        <v>2.0499999999999997E-2</v>
      </c>
      <c r="V374" s="7">
        <f>SUM($Q$20:Q374)+$P$14</f>
        <v>53504198.838810936</v>
      </c>
      <c r="W374" s="7">
        <f t="shared" si="89"/>
        <v>-436691.89272368699</v>
      </c>
    </row>
    <row r="375" spans="1:23" x14ac:dyDescent="0.5">
      <c r="A375" s="1">
        <v>356</v>
      </c>
      <c r="B375" s="3">
        <f t="shared" si="95"/>
        <v>55396</v>
      </c>
      <c r="C375" s="7">
        <f t="shared" si="96"/>
        <v>9721397.7247572728</v>
      </c>
      <c r="D375" s="2">
        <f t="shared" si="90"/>
        <v>1.8749999999999999E-3</v>
      </c>
      <c r="E375" s="7">
        <f t="shared" si="91"/>
        <v>18227.620733919885</v>
      </c>
      <c r="F375" s="7">
        <f t="shared" si="86"/>
        <v>158998.84930638791</v>
      </c>
      <c r="G375" s="7">
        <f t="shared" si="92"/>
        <v>140771.22857246804</v>
      </c>
      <c r="H375" s="7">
        <f t="shared" si="97"/>
        <v>9580626.4961848054</v>
      </c>
      <c r="I375" s="2">
        <f t="shared" si="84"/>
        <v>2.2499999999999999E-2</v>
      </c>
      <c r="K375" s="7">
        <f>SUM($F$20:F375)</f>
        <v>53226505.795393638</v>
      </c>
      <c r="L375" s="1">
        <v>356</v>
      </c>
      <c r="M375" s="3">
        <f t="shared" si="98"/>
        <v>55396</v>
      </c>
      <c r="N375" s="7">
        <f t="shared" si="100"/>
        <v>8852774.7809022069</v>
      </c>
      <c r="O375" s="2">
        <f t="shared" si="93"/>
        <v>1.7083333333333332E-3</v>
      </c>
      <c r="P375" s="7">
        <f t="shared" si="94"/>
        <v>15123.490250707935</v>
      </c>
      <c r="Q375" s="7">
        <f t="shared" si="87"/>
        <v>144014.37838121239</v>
      </c>
      <c r="R375" s="7">
        <f t="shared" si="88"/>
        <v>128890.88813050445</v>
      </c>
      <c r="S375" s="7">
        <f t="shared" si="99"/>
        <v>8723883.8927717023</v>
      </c>
      <c r="T375" s="2">
        <f t="shared" si="85"/>
        <v>2.0499999999999997E-2</v>
      </c>
      <c r="V375" s="7">
        <f>SUM($Q$20:Q375)+$P$14</f>
        <v>53648213.217192151</v>
      </c>
      <c r="W375" s="7">
        <f t="shared" si="89"/>
        <v>-421707.42179851234</v>
      </c>
    </row>
    <row r="376" spans="1:23" x14ac:dyDescent="0.5">
      <c r="A376" s="1">
        <v>357</v>
      </c>
      <c r="B376" s="3">
        <f t="shared" si="95"/>
        <v>55426</v>
      </c>
      <c r="C376" s="7">
        <f t="shared" si="96"/>
        <v>9580626.4961848054</v>
      </c>
      <c r="D376" s="2">
        <f t="shared" si="90"/>
        <v>1.8749999999999999E-3</v>
      </c>
      <c r="E376" s="7">
        <f t="shared" si="91"/>
        <v>17963.67468034651</v>
      </c>
      <c r="F376" s="7">
        <f t="shared" si="86"/>
        <v>158998.84930638791</v>
      </c>
      <c r="G376" s="7">
        <f t="shared" si="92"/>
        <v>141035.17462604141</v>
      </c>
      <c r="H376" s="7">
        <f t="shared" si="97"/>
        <v>9439591.3215587642</v>
      </c>
      <c r="I376" s="2">
        <f t="shared" ref="I376:I439" si="101">I375</f>
        <v>2.2499999999999999E-2</v>
      </c>
      <c r="K376" s="7">
        <f>SUM($F$20:F376)</f>
        <v>53385504.644700028</v>
      </c>
      <c r="L376" s="1">
        <v>357</v>
      </c>
      <c r="M376" s="3">
        <f t="shared" si="98"/>
        <v>55426</v>
      </c>
      <c r="N376" s="7">
        <f t="shared" si="100"/>
        <v>8723883.8927717023</v>
      </c>
      <c r="O376" s="2">
        <f t="shared" si="93"/>
        <v>1.7083333333333332E-3</v>
      </c>
      <c r="P376" s="7">
        <f t="shared" si="94"/>
        <v>14903.301650151658</v>
      </c>
      <c r="Q376" s="7">
        <f t="shared" si="87"/>
        <v>144014.37838121239</v>
      </c>
      <c r="R376" s="7">
        <f t="shared" si="88"/>
        <v>129111.07673106073</v>
      </c>
      <c r="S376" s="7">
        <f t="shared" si="99"/>
        <v>8594772.8160406407</v>
      </c>
      <c r="T376" s="2">
        <f t="shared" ref="T376:T439" si="102">T375</f>
        <v>2.0499999999999997E-2</v>
      </c>
      <c r="V376" s="7">
        <f>SUM($Q$20:Q376)+$P$14</f>
        <v>53792227.595573366</v>
      </c>
      <c r="W376" s="7">
        <f t="shared" si="89"/>
        <v>-406722.95087333769</v>
      </c>
    </row>
    <row r="377" spans="1:23" x14ac:dyDescent="0.5">
      <c r="A377" s="1">
        <v>358</v>
      </c>
      <c r="B377" s="3">
        <f t="shared" si="95"/>
        <v>55457</v>
      </c>
      <c r="C377" s="7">
        <f t="shared" si="96"/>
        <v>9439591.3215587642</v>
      </c>
      <c r="D377" s="2">
        <f t="shared" si="90"/>
        <v>1.8749999999999999E-3</v>
      </c>
      <c r="E377" s="7">
        <f t="shared" si="91"/>
        <v>17699.233727922681</v>
      </c>
      <c r="F377" s="7">
        <f t="shared" si="86"/>
        <v>158998.84930638791</v>
      </c>
      <c r="G377" s="7">
        <f t="shared" si="92"/>
        <v>141299.61557846522</v>
      </c>
      <c r="H377" s="7">
        <f t="shared" si="97"/>
        <v>9298291.705980299</v>
      </c>
      <c r="I377" s="2">
        <f t="shared" si="101"/>
        <v>2.2499999999999999E-2</v>
      </c>
      <c r="K377" s="7">
        <f>SUM($F$20:F377)</f>
        <v>53544503.494006418</v>
      </c>
      <c r="L377" s="1">
        <v>358</v>
      </c>
      <c r="M377" s="3">
        <f t="shared" si="98"/>
        <v>55457</v>
      </c>
      <c r="N377" s="7">
        <f t="shared" si="100"/>
        <v>8594772.8160406407</v>
      </c>
      <c r="O377" s="2">
        <f t="shared" si="93"/>
        <v>1.7083333333333332E-3</v>
      </c>
      <c r="P377" s="7">
        <f t="shared" si="94"/>
        <v>14682.736894069427</v>
      </c>
      <c r="Q377" s="7">
        <f t="shared" si="87"/>
        <v>144014.37838121239</v>
      </c>
      <c r="R377" s="7">
        <f t="shared" si="88"/>
        <v>129331.64148714296</v>
      </c>
      <c r="S377" s="7">
        <f t="shared" si="99"/>
        <v>8465441.1745534986</v>
      </c>
      <c r="T377" s="2">
        <f t="shared" si="102"/>
        <v>2.0499999999999997E-2</v>
      </c>
      <c r="V377" s="7">
        <f>SUM($Q$20:Q377)+$P$14</f>
        <v>53936241.973954581</v>
      </c>
      <c r="W377" s="7">
        <f t="shared" si="89"/>
        <v>-391738.47994816303</v>
      </c>
    </row>
    <row r="378" spans="1:23" x14ac:dyDescent="0.5">
      <c r="A378" s="1">
        <v>359</v>
      </c>
      <c r="B378" s="3">
        <f t="shared" si="95"/>
        <v>55487</v>
      </c>
      <c r="C378" s="7">
        <f t="shared" si="96"/>
        <v>9298291.705980299</v>
      </c>
      <c r="D378" s="2">
        <f t="shared" si="90"/>
        <v>1.8749999999999999E-3</v>
      </c>
      <c r="E378" s="7">
        <f t="shared" si="91"/>
        <v>17434.296948713061</v>
      </c>
      <c r="F378" s="7">
        <f t="shared" si="86"/>
        <v>158998.84930638791</v>
      </c>
      <c r="G378" s="7">
        <f t="shared" si="92"/>
        <v>141564.55235767487</v>
      </c>
      <c r="H378" s="7">
        <f t="shared" si="97"/>
        <v>9156727.1536226235</v>
      </c>
      <c r="I378" s="2">
        <f t="shared" si="101"/>
        <v>2.2499999999999999E-2</v>
      </c>
      <c r="K378" s="7">
        <f>SUM($F$20:F378)</f>
        <v>53703502.343312807</v>
      </c>
      <c r="L378" s="1">
        <v>359</v>
      </c>
      <c r="M378" s="3">
        <f t="shared" si="98"/>
        <v>55487</v>
      </c>
      <c r="N378" s="7">
        <f t="shared" si="100"/>
        <v>8465441.1745534986</v>
      </c>
      <c r="O378" s="2">
        <f t="shared" si="93"/>
        <v>1.7083333333333332E-3</v>
      </c>
      <c r="P378" s="7">
        <f t="shared" si="94"/>
        <v>14461.795339862225</v>
      </c>
      <c r="Q378" s="7">
        <f t="shared" si="87"/>
        <v>144014.37838121239</v>
      </c>
      <c r="R378" s="7">
        <f t="shared" si="88"/>
        <v>129552.58304135017</v>
      </c>
      <c r="S378" s="7">
        <f t="shared" si="99"/>
        <v>8335888.5915121483</v>
      </c>
      <c r="T378" s="2">
        <f t="shared" si="102"/>
        <v>2.0499999999999997E-2</v>
      </c>
      <c r="V378" s="7">
        <f>SUM($Q$20:Q378)+$P$14</f>
        <v>54080256.352335796</v>
      </c>
      <c r="W378" s="7">
        <f t="shared" si="89"/>
        <v>-376754.00902298838</v>
      </c>
    </row>
    <row r="379" spans="1:23" x14ac:dyDescent="0.5">
      <c r="A379" s="1">
        <v>360</v>
      </c>
      <c r="B379" s="3">
        <f t="shared" si="95"/>
        <v>55518</v>
      </c>
      <c r="C379" s="7">
        <f t="shared" si="96"/>
        <v>9156727.1536226235</v>
      </c>
      <c r="D379" s="2">
        <f t="shared" si="90"/>
        <v>1.8749999999999999E-3</v>
      </c>
      <c r="E379" s="7">
        <f t="shared" si="91"/>
        <v>17168.863413042418</v>
      </c>
      <c r="F379" s="7">
        <f t="shared" si="86"/>
        <v>158998.84930638791</v>
      </c>
      <c r="G379" s="7">
        <f t="shared" si="92"/>
        <v>141829.9858933455</v>
      </c>
      <c r="H379" s="7">
        <f t="shared" si="97"/>
        <v>9014897.1677292772</v>
      </c>
      <c r="I379" s="2">
        <f t="shared" si="101"/>
        <v>2.2499999999999999E-2</v>
      </c>
      <c r="K379" s="7">
        <f>SUM($F$20:F379)</f>
        <v>53862501.192619197</v>
      </c>
      <c r="L379" s="1">
        <v>360</v>
      </c>
      <c r="M379" s="3">
        <f t="shared" si="98"/>
        <v>55518</v>
      </c>
      <c r="N379" s="7">
        <f t="shared" si="100"/>
        <v>8335888.5915121483</v>
      </c>
      <c r="O379" s="2">
        <f t="shared" si="93"/>
        <v>1.7083333333333332E-3</v>
      </c>
      <c r="P379" s="7">
        <f t="shared" si="94"/>
        <v>14240.476343833252</v>
      </c>
      <c r="Q379" s="7">
        <f t="shared" si="87"/>
        <v>144014.37838121239</v>
      </c>
      <c r="R379" s="7">
        <f t="shared" si="88"/>
        <v>129773.90203737913</v>
      </c>
      <c r="S379" s="7">
        <f t="shared" si="99"/>
        <v>8206114.6894747689</v>
      </c>
      <c r="T379" s="2">
        <f t="shared" si="102"/>
        <v>2.0499999999999997E-2</v>
      </c>
      <c r="V379" s="7">
        <f>SUM($Q$20:Q379)+$P$14</f>
        <v>54224270.730717011</v>
      </c>
      <c r="W379" s="7">
        <f t="shared" si="89"/>
        <v>-361769.53809781373</v>
      </c>
    </row>
    <row r="380" spans="1:23" x14ac:dyDescent="0.5">
      <c r="A380" s="1">
        <v>361</v>
      </c>
      <c r="B380" s="14">
        <f t="shared" si="95"/>
        <v>55549</v>
      </c>
      <c r="C380" s="15">
        <f t="shared" si="96"/>
        <v>9014897.1677292772</v>
      </c>
      <c r="D380" s="16">
        <f t="shared" si="90"/>
        <v>2.0833333333333333E-3</v>
      </c>
      <c r="E380" s="15">
        <f t="shared" si="91"/>
        <v>18781.035766102661</v>
      </c>
      <c r="F380" s="15">
        <f>J380</f>
        <v>159990.63987191147</v>
      </c>
      <c r="G380" s="15">
        <f t="shared" si="92"/>
        <v>141209.6041058088</v>
      </c>
      <c r="H380" s="15">
        <f t="shared" si="97"/>
        <v>8873687.5636234675</v>
      </c>
      <c r="I380" s="16">
        <f>B13</f>
        <v>2.4999999999999998E-2</v>
      </c>
      <c r="J380" s="15">
        <f>-1*PMT(D380,(420-A379),H379)</f>
        <v>159990.63987191147</v>
      </c>
      <c r="K380" s="7">
        <f>SUM($F$20:F380)</f>
        <v>54022491.832491107</v>
      </c>
      <c r="L380" s="1">
        <v>361</v>
      </c>
      <c r="M380" s="14">
        <f t="shared" si="98"/>
        <v>55549</v>
      </c>
      <c r="N380" s="15">
        <f t="shared" si="100"/>
        <v>8206114.6894747689</v>
      </c>
      <c r="O380" s="16">
        <f t="shared" si="93"/>
        <v>1.9166666666666666E-3</v>
      </c>
      <c r="P380" s="15">
        <f t="shared" si="94"/>
        <v>15728.386488159973</v>
      </c>
      <c r="Q380" s="15">
        <f>U380</f>
        <v>144914.35244703284</v>
      </c>
      <c r="R380" s="15">
        <f t="shared" si="88"/>
        <v>129185.96595887287</v>
      </c>
      <c r="S380" s="15">
        <f t="shared" si="99"/>
        <v>8076928.7235158961</v>
      </c>
      <c r="T380" s="16">
        <f>M13</f>
        <v>2.3E-2</v>
      </c>
      <c r="U380" s="15">
        <f>-1*PMT(O380,(420-L379),S379)</f>
        <v>144914.35244703284</v>
      </c>
      <c r="V380" s="7">
        <f>SUM($Q$20:Q380)+$P$14</f>
        <v>54369185.083164044</v>
      </c>
      <c r="W380" s="7">
        <f t="shared" si="89"/>
        <v>-346693.25067293644</v>
      </c>
    </row>
    <row r="381" spans="1:23" x14ac:dyDescent="0.5">
      <c r="A381" s="1">
        <v>362</v>
      </c>
      <c r="B381" s="3">
        <f t="shared" si="95"/>
        <v>55578</v>
      </c>
      <c r="C381" s="7">
        <f t="shared" si="96"/>
        <v>8873687.5636234675</v>
      </c>
      <c r="D381" s="2">
        <f t="shared" si="90"/>
        <v>2.0833333333333333E-3</v>
      </c>
      <c r="E381" s="7">
        <f t="shared" si="91"/>
        <v>18486.849090882224</v>
      </c>
      <c r="F381" s="7">
        <f>F380</f>
        <v>159990.63987191147</v>
      </c>
      <c r="G381" s="7">
        <f t="shared" si="92"/>
        <v>141503.79078102924</v>
      </c>
      <c r="H381" s="7">
        <f t="shared" si="97"/>
        <v>8732183.7728424389</v>
      </c>
      <c r="I381" s="2">
        <f t="shared" si="101"/>
        <v>2.4999999999999998E-2</v>
      </c>
      <c r="K381" s="7">
        <f>SUM($F$20:F381)</f>
        <v>54182482.472363017</v>
      </c>
      <c r="L381" s="1">
        <v>362</v>
      </c>
      <c r="M381" s="3">
        <f t="shared" si="98"/>
        <v>55578</v>
      </c>
      <c r="N381" s="7">
        <f t="shared" si="100"/>
        <v>8076928.7235158961</v>
      </c>
      <c r="O381" s="2">
        <f t="shared" si="93"/>
        <v>1.9166666666666666E-3</v>
      </c>
      <c r="P381" s="7">
        <f t="shared" si="94"/>
        <v>15480.780053405466</v>
      </c>
      <c r="Q381" s="7">
        <f>Q380</f>
        <v>144914.35244703284</v>
      </c>
      <c r="R381" s="7">
        <f t="shared" si="88"/>
        <v>129433.57239362737</v>
      </c>
      <c r="S381" s="7">
        <f t="shared" si="99"/>
        <v>7947495.1511222683</v>
      </c>
      <c r="T381" s="2">
        <f t="shared" si="102"/>
        <v>2.3E-2</v>
      </c>
      <c r="V381" s="7">
        <f>SUM($Q$20:Q381)+$P$14</f>
        <v>54514099.435611077</v>
      </c>
      <c r="W381" s="7">
        <f t="shared" si="89"/>
        <v>-331616.96324805915</v>
      </c>
    </row>
    <row r="382" spans="1:23" x14ac:dyDescent="0.5">
      <c r="A382" s="1">
        <v>363</v>
      </c>
      <c r="B382" s="3">
        <f t="shared" si="95"/>
        <v>55609</v>
      </c>
      <c r="C382" s="7">
        <f t="shared" si="96"/>
        <v>8732183.7728424389</v>
      </c>
      <c r="D382" s="2">
        <f t="shared" si="90"/>
        <v>2.0833333333333333E-3</v>
      </c>
      <c r="E382" s="7">
        <f t="shared" si="91"/>
        <v>18192.04952675508</v>
      </c>
      <c r="F382" s="7">
        <f t="shared" ref="F382:F439" si="103">F381</f>
        <v>159990.63987191147</v>
      </c>
      <c r="G382" s="7">
        <f t="shared" si="92"/>
        <v>141798.59034515638</v>
      </c>
      <c r="H382" s="7">
        <f t="shared" si="97"/>
        <v>8590385.1824972816</v>
      </c>
      <c r="I382" s="2">
        <f t="shared" si="101"/>
        <v>2.4999999999999998E-2</v>
      </c>
      <c r="K382" s="7">
        <f>SUM($F$20:F382)</f>
        <v>54342473.112234928</v>
      </c>
      <c r="L382" s="1">
        <v>363</v>
      </c>
      <c r="M382" s="3">
        <f t="shared" si="98"/>
        <v>55609</v>
      </c>
      <c r="N382" s="7">
        <f t="shared" si="100"/>
        <v>7947495.1511222683</v>
      </c>
      <c r="O382" s="2">
        <f t="shared" si="93"/>
        <v>1.9166666666666666E-3</v>
      </c>
      <c r="P382" s="7">
        <f t="shared" si="94"/>
        <v>15232.699039651014</v>
      </c>
      <c r="Q382" s="7">
        <f t="shared" ref="Q382:Q439" si="104">Q381</f>
        <v>144914.35244703284</v>
      </c>
      <c r="R382" s="7">
        <f t="shared" si="88"/>
        <v>129681.65340738183</v>
      </c>
      <c r="S382" s="7">
        <f t="shared" si="99"/>
        <v>7817813.4977148864</v>
      </c>
      <c r="T382" s="2">
        <f t="shared" si="102"/>
        <v>2.3E-2</v>
      </c>
      <c r="V382" s="7">
        <f>SUM($Q$20:Q382)+$P$14</f>
        <v>54659013.78805811</v>
      </c>
      <c r="W382" s="7">
        <f t="shared" si="89"/>
        <v>-316540.67582318187</v>
      </c>
    </row>
    <row r="383" spans="1:23" x14ac:dyDescent="0.5">
      <c r="A383" s="1">
        <v>364</v>
      </c>
      <c r="B383" s="3">
        <f t="shared" si="95"/>
        <v>55639</v>
      </c>
      <c r="C383" s="7">
        <f t="shared" si="96"/>
        <v>8590385.1824972816</v>
      </c>
      <c r="D383" s="2">
        <f t="shared" si="90"/>
        <v>2.0833333333333333E-3</v>
      </c>
      <c r="E383" s="7">
        <f t="shared" si="91"/>
        <v>17896.635796869337</v>
      </c>
      <c r="F383" s="7">
        <f t="shared" si="103"/>
        <v>159990.63987191147</v>
      </c>
      <c r="G383" s="7">
        <f t="shared" si="92"/>
        <v>142094.00407504212</v>
      </c>
      <c r="H383" s="7">
        <f t="shared" si="97"/>
        <v>8448291.1784222387</v>
      </c>
      <c r="I383" s="2">
        <f t="shared" si="101"/>
        <v>2.4999999999999998E-2</v>
      </c>
      <c r="K383" s="7">
        <f>SUM($F$20:F383)</f>
        <v>54502463.752106838</v>
      </c>
      <c r="L383" s="1">
        <v>364</v>
      </c>
      <c r="M383" s="3">
        <f t="shared" si="98"/>
        <v>55639</v>
      </c>
      <c r="N383" s="7">
        <f t="shared" si="100"/>
        <v>7817813.4977148864</v>
      </c>
      <c r="O383" s="2">
        <f t="shared" si="93"/>
        <v>1.9166666666666666E-3</v>
      </c>
      <c r="P383" s="7">
        <f t="shared" si="94"/>
        <v>14984.142537286865</v>
      </c>
      <c r="Q383" s="7">
        <f t="shared" si="104"/>
        <v>144914.35244703284</v>
      </c>
      <c r="R383" s="7">
        <f t="shared" si="88"/>
        <v>129930.20990974597</v>
      </c>
      <c r="S383" s="7">
        <f t="shared" si="99"/>
        <v>7687883.28780514</v>
      </c>
      <c r="T383" s="2">
        <f t="shared" si="102"/>
        <v>2.3E-2</v>
      </c>
      <c r="V383" s="7">
        <f>SUM($Q$20:Q383)+$P$14</f>
        <v>54803928.140505143</v>
      </c>
      <c r="W383" s="7">
        <f t="shared" si="89"/>
        <v>-301464.38839830458</v>
      </c>
    </row>
    <row r="384" spans="1:23" x14ac:dyDescent="0.5">
      <c r="A384" s="1">
        <v>365</v>
      </c>
      <c r="B384" s="3">
        <f t="shared" si="95"/>
        <v>55670</v>
      </c>
      <c r="C384" s="7">
        <f t="shared" si="96"/>
        <v>8448291.1784222387</v>
      </c>
      <c r="D384" s="2">
        <f t="shared" si="90"/>
        <v>2.0833333333333333E-3</v>
      </c>
      <c r="E384" s="7">
        <f t="shared" si="91"/>
        <v>17600.606621712996</v>
      </c>
      <c r="F384" s="7">
        <f t="shared" si="103"/>
        <v>159990.63987191147</v>
      </c>
      <c r="G384" s="7">
        <f t="shared" si="92"/>
        <v>142390.03325019847</v>
      </c>
      <c r="H384" s="7">
        <f t="shared" si="97"/>
        <v>8305901.14517204</v>
      </c>
      <c r="I384" s="2">
        <f t="shared" si="101"/>
        <v>2.4999999999999998E-2</v>
      </c>
      <c r="K384" s="7">
        <f>SUM($F$20:F384)</f>
        <v>54662454.391978748</v>
      </c>
      <c r="L384" s="1">
        <v>365</v>
      </c>
      <c r="M384" s="3">
        <f t="shared" si="98"/>
        <v>55670</v>
      </c>
      <c r="N384" s="7">
        <f t="shared" si="100"/>
        <v>7687883.28780514</v>
      </c>
      <c r="O384" s="2">
        <f t="shared" si="93"/>
        <v>1.9166666666666666E-3</v>
      </c>
      <c r="P384" s="7">
        <f t="shared" si="94"/>
        <v>14735.10963495985</v>
      </c>
      <c r="Q384" s="7">
        <f t="shared" si="104"/>
        <v>144914.35244703284</v>
      </c>
      <c r="R384" s="7">
        <f t="shared" si="88"/>
        <v>130179.24281207299</v>
      </c>
      <c r="S384" s="7">
        <f t="shared" si="99"/>
        <v>7557704.0449930672</v>
      </c>
      <c r="T384" s="2">
        <f t="shared" si="102"/>
        <v>2.3E-2</v>
      </c>
      <c r="V384" s="7">
        <f>SUM($Q$20:Q384)+$P$14</f>
        <v>54948842.492952175</v>
      </c>
      <c r="W384" s="7">
        <f t="shared" si="89"/>
        <v>-286388.1009734273</v>
      </c>
    </row>
    <row r="385" spans="1:23" x14ac:dyDescent="0.5">
      <c r="A385" s="1">
        <v>366</v>
      </c>
      <c r="B385" s="3">
        <f t="shared" si="95"/>
        <v>55700</v>
      </c>
      <c r="C385" s="7">
        <f t="shared" si="96"/>
        <v>8305901.14517204</v>
      </c>
      <c r="D385" s="2">
        <f t="shared" si="90"/>
        <v>2.0833333333333333E-3</v>
      </c>
      <c r="E385" s="7">
        <f t="shared" si="91"/>
        <v>17303.960719108418</v>
      </c>
      <c r="F385" s="7">
        <f t="shared" si="103"/>
        <v>159990.63987191147</v>
      </c>
      <c r="G385" s="7">
        <f t="shared" si="92"/>
        <v>142686.67915280306</v>
      </c>
      <c r="H385" s="7">
        <f t="shared" si="97"/>
        <v>8163214.4660192365</v>
      </c>
      <c r="I385" s="2">
        <f t="shared" si="101"/>
        <v>2.4999999999999998E-2</v>
      </c>
      <c r="K385" s="7">
        <f>SUM($F$20:F385)</f>
        <v>54822445.031850658</v>
      </c>
      <c r="L385" s="1">
        <v>366</v>
      </c>
      <c r="M385" s="3">
        <f t="shared" si="98"/>
        <v>55700</v>
      </c>
      <c r="N385" s="7">
        <f t="shared" si="100"/>
        <v>7557704.0449930672</v>
      </c>
      <c r="O385" s="2">
        <f t="shared" si="93"/>
        <v>1.9166666666666666E-3</v>
      </c>
      <c r="P385" s="7">
        <f t="shared" si="94"/>
        <v>14485.599419570044</v>
      </c>
      <c r="Q385" s="7">
        <f t="shared" si="104"/>
        <v>144914.35244703284</v>
      </c>
      <c r="R385" s="7">
        <f t="shared" si="88"/>
        <v>130428.75302746279</v>
      </c>
      <c r="S385" s="7">
        <f t="shared" si="99"/>
        <v>7427275.2919656048</v>
      </c>
      <c r="T385" s="2">
        <f t="shared" si="102"/>
        <v>2.3E-2</v>
      </c>
      <c r="V385" s="7">
        <f>SUM($Q$20:Q385)+$P$14</f>
        <v>55093756.845399208</v>
      </c>
      <c r="W385" s="7">
        <f t="shared" si="89"/>
        <v>-271311.81354855001</v>
      </c>
    </row>
    <row r="386" spans="1:23" x14ac:dyDescent="0.5">
      <c r="A386" s="1">
        <v>367</v>
      </c>
      <c r="B386" s="3">
        <f t="shared" si="95"/>
        <v>55731</v>
      </c>
      <c r="C386" s="7">
        <f t="shared" si="96"/>
        <v>8163214.4660192365</v>
      </c>
      <c r="D386" s="2">
        <f t="shared" si="90"/>
        <v>2.0833333333333333E-3</v>
      </c>
      <c r="E386" s="7">
        <f t="shared" si="91"/>
        <v>17006.696804206742</v>
      </c>
      <c r="F386" s="7">
        <f t="shared" si="103"/>
        <v>159990.63987191147</v>
      </c>
      <c r="G386" s="7">
        <f t="shared" si="92"/>
        <v>142983.94306770473</v>
      </c>
      <c r="H386" s="7">
        <f t="shared" si="97"/>
        <v>8020230.5229515322</v>
      </c>
      <c r="I386" s="2">
        <f t="shared" si="101"/>
        <v>2.4999999999999998E-2</v>
      </c>
      <c r="K386" s="7">
        <f>SUM($F$20:F386)</f>
        <v>54982435.671722569</v>
      </c>
      <c r="L386" s="1">
        <v>367</v>
      </c>
      <c r="M386" s="3">
        <f t="shared" si="98"/>
        <v>55731</v>
      </c>
      <c r="N386" s="7">
        <f t="shared" si="100"/>
        <v>7427275.2919656048</v>
      </c>
      <c r="O386" s="2">
        <f t="shared" si="93"/>
        <v>1.9166666666666666E-3</v>
      </c>
      <c r="P386" s="7">
        <f t="shared" si="94"/>
        <v>14235.610976267408</v>
      </c>
      <c r="Q386" s="7">
        <f t="shared" si="104"/>
        <v>144914.35244703284</v>
      </c>
      <c r="R386" s="7">
        <f t="shared" si="88"/>
        <v>130678.74147076544</v>
      </c>
      <c r="S386" s="7">
        <f t="shared" si="99"/>
        <v>7296596.5504948394</v>
      </c>
      <c r="T386" s="2">
        <f t="shared" si="102"/>
        <v>2.3E-2</v>
      </c>
      <c r="V386" s="7">
        <f>SUM($Q$20:Q386)+$P$14</f>
        <v>55238671.197846241</v>
      </c>
      <c r="W386" s="7">
        <f t="shared" si="89"/>
        <v>-256235.52612367272</v>
      </c>
    </row>
    <row r="387" spans="1:23" x14ac:dyDescent="0.5">
      <c r="A387" s="1">
        <v>368</v>
      </c>
      <c r="B387" s="3">
        <f t="shared" si="95"/>
        <v>55762</v>
      </c>
      <c r="C387" s="7">
        <f t="shared" si="96"/>
        <v>8020230.5229515322</v>
      </c>
      <c r="D387" s="2">
        <f t="shared" si="90"/>
        <v>2.0833333333333333E-3</v>
      </c>
      <c r="E387" s="7">
        <f t="shared" si="91"/>
        <v>16708.813589482357</v>
      </c>
      <c r="F387" s="7">
        <f t="shared" si="103"/>
        <v>159990.63987191147</v>
      </c>
      <c r="G387" s="7">
        <f t="shared" si="92"/>
        <v>143281.8262824291</v>
      </c>
      <c r="H387" s="7">
        <f t="shared" si="97"/>
        <v>7876948.6966691026</v>
      </c>
      <c r="I387" s="2">
        <f t="shared" si="101"/>
        <v>2.4999999999999998E-2</v>
      </c>
      <c r="K387" s="7">
        <f>SUM($F$20:F387)</f>
        <v>55142426.311594479</v>
      </c>
      <c r="L387" s="1">
        <v>368</v>
      </c>
      <c r="M387" s="3">
        <f t="shared" si="98"/>
        <v>55762</v>
      </c>
      <c r="N387" s="7">
        <f t="shared" si="100"/>
        <v>7296596.5504948394</v>
      </c>
      <c r="O387" s="2">
        <f t="shared" si="93"/>
        <v>1.9166666666666666E-3</v>
      </c>
      <c r="P387" s="7">
        <f t="shared" si="94"/>
        <v>13985.143388448441</v>
      </c>
      <c r="Q387" s="7">
        <f t="shared" si="104"/>
        <v>144914.35244703284</v>
      </c>
      <c r="R387" s="7">
        <f t="shared" si="88"/>
        <v>130929.2090585844</v>
      </c>
      <c r="S387" s="7">
        <f t="shared" si="99"/>
        <v>7165667.3414362548</v>
      </c>
      <c r="T387" s="2">
        <f t="shared" si="102"/>
        <v>2.3E-2</v>
      </c>
      <c r="V387" s="7">
        <f>SUM($Q$20:Q387)+$P$14</f>
        <v>55383585.550293274</v>
      </c>
      <c r="W387" s="7">
        <f t="shared" si="89"/>
        <v>-241159.23869879544</v>
      </c>
    </row>
    <row r="388" spans="1:23" x14ac:dyDescent="0.5">
      <c r="A388" s="1">
        <v>369</v>
      </c>
      <c r="B388" s="3">
        <f t="shared" si="95"/>
        <v>55792</v>
      </c>
      <c r="C388" s="7">
        <f t="shared" si="96"/>
        <v>7876948.6966691026</v>
      </c>
      <c r="D388" s="2">
        <f t="shared" si="90"/>
        <v>2.0833333333333333E-3</v>
      </c>
      <c r="E388" s="7">
        <f t="shared" si="91"/>
        <v>16410.309784727298</v>
      </c>
      <c r="F388" s="7">
        <f t="shared" si="103"/>
        <v>159990.63987191147</v>
      </c>
      <c r="G388" s="7">
        <f t="shared" si="92"/>
        <v>143580.33008718418</v>
      </c>
      <c r="H388" s="7">
        <f t="shared" si="97"/>
        <v>7733368.3665819187</v>
      </c>
      <c r="I388" s="2">
        <f t="shared" si="101"/>
        <v>2.4999999999999998E-2</v>
      </c>
      <c r="K388" s="7">
        <f>SUM($F$20:F388)</f>
        <v>55302416.951466389</v>
      </c>
      <c r="L388" s="1">
        <v>369</v>
      </c>
      <c r="M388" s="3">
        <f t="shared" si="98"/>
        <v>55792</v>
      </c>
      <c r="N388" s="7">
        <f t="shared" si="100"/>
        <v>7165667.3414362548</v>
      </c>
      <c r="O388" s="2">
        <f t="shared" si="93"/>
        <v>1.9166666666666666E-3</v>
      </c>
      <c r="P388" s="7">
        <f t="shared" si="94"/>
        <v>13734.195737752822</v>
      </c>
      <c r="Q388" s="7">
        <f t="shared" si="104"/>
        <v>144914.35244703284</v>
      </c>
      <c r="R388" s="7">
        <f t="shared" si="88"/>
        <v>131180.15670928001</v>
      </c>
      <c r="S388" s="7">
        <f t="shared" si="99"/>
        <v>7034487.1847269749</v>
      </c>
      <c r="T388" s="2">
        <f t="shared" si="102"/>
        <v>2.3E-2</v>
      </c>
      <c r="V388" s="7">
        <f>SUM($Q$20:Q388)+$P$14</f>
        <v>55528499.902740307</v>
      </c>
      <c r="W388" s="7">
        <f t="shared" si="89"/>
        <v>-226082.95127391815</v>
      </c>
    </row>
    <row r="389" spans="1:23" x14ac:dyDescent="0.5">
      <c r="A389" s="1">
        <v>370</v>
      </c>
      <c r="B389" s="3">
        <f t="shared" si="95"/>
        <v>55823</v>
      </c>
      <c r="C389" s="7">
        <f t="shared" si="96"/>
        <v>7733368.3665819187</v>
      </c>
      <c r="D389" s="2">
        <f t="shared" si="90"/>
        <v>2.0833333333333333E-3</v>
      </c>
      <c r="E389" s="7">
        <f t="shared" si="91"/>
        <v>16111.184097045663</v>
      </c>
      <c r="F389" s="7">
        <f t="shared" si="103"/>
        <v>159990.63987191147</v>
      </c>
      <c r="G389" s="7">
        <f t="shared" si="92"/>
        <v>143879.45577486581</v>
      </c>
      <c r="H389" s="7">
        <f t="shared" si="97"/>
        <v>7589488.9108070526</v>
      </c>
      <c r="I389" s="2">
        <f t="shared" si="101"/>
        <v>2.4999999999999998E-2</v>
      </c>
      <c r="K389" s="7">
        <f>SUM($F$20:F389)</f>
        <v>55462407.591338299</v>
      </c>
      <c r="L389" s="1">
        <v>370</v>
      </c>
      <c r="M389" s="3">
        <f t="shared" si="98"/>
        <v>55823</v>
      </c>
      <c r="N389" s="7">
        <f t="shared" si="100"/>
        <v>7034487.1847269749</v>
      </c>
      <c r="O389" s="2">
        <f t="shared" si="93"/>
        <v>1.9166666666666666E-3</v>
      </c>
      <c r="P389" s="7">
        <f t="shared" si="94"/>
        <v>13482.767104060034</v>
      </c>
      <c r="Q389" s="7">
        <f t="shared" si="104"/>
        <v>144914.35244703284</v>
      </c>
      <c r="R389" s="7">
        <f t="shared" si="88"/>
        <v>131431.5853429728</v>
      </c>
      <c r="S389" s="7">
        <f t="shared" si="99"/>
        <v>6903055.5993840024</v>
      </c>
      <c r="T389" s="2">
        <f t="shared" si="102"/>
        <v>2.3E-2</v>
      </c>
      <c r="V389" s="7">
        <f>SUM($Q$20:Q389)+$P$14</f>
        <v>55673414.25518734</v>
      </c>
      <c r="W389" s="7">
        <f t="shared" si="89"/>
        <v>-211006.66384904087</v>
      </c>
    </row>
    <row r="390" spans="1:23" x14ac:dyDescent="0.5">
      <c r="A390" s="1">
        <v>371</v>
      </c>
      <c r="B390" s="3">
        <f t="shared" si="95"/>
        <v>55853</v>
      </c>
      <c r="C390" s="7">
        <f t="shared" si="96"/>
        <v>7589488.9108070526</v>
      </c>
      <c r="D390" s="2">
        <f t="shared" si="90"/>
        <v>2.0833333333333333E-3</v>
      </c>
      <c r="E390" s="7">
        <f t="shared" si="91"/>
        <v>15811.435230848027</v>
      </c>
      <c r="F390" s="7">
        <f t="shared" si="103"/>
        <v>159990.63987191147</v>
      </c>
      <c r="G390" s="7">
        <f t="shared" si="92"/>
        <v>144179.20464106344</v>
      </c>
      <c r="H390" s="7">
        <f t="shared" si="97"/>
        <v>7445309.7061659889</v>
      </c>
      <c r="I390" s="2">
        <f t="shared" si="101"/>
        <v>2.4999999999999998E-2</v>
      </c>
      <c r="K390" s="7">
        <f>SUM($F$20:F390)</f>
        <v>55622398.231210209</v>
      </c>
      <c r="L390" s="1">
        <v>371</v>
      </c>
      <c r="M390" s="3">
        <f t="shared" si="98"/>
        <v>55853</v>
      </c>
      <c r="N390" s="7">
        <f t="shared" si="100"/>
        <v>6903055.5993840024</v>
      </c>
      <c r="O390" s="2">
        <f t="shared" si="93"/>
        <v>1.9166666666666666E-3</v>
      </c>
      <c r="P390" s="7">
        <f t="shared" si="94"/>
        <v>13230.856565486003</v>
      </c>
      <c r="Q390" s="7">
        <f t="shared" si="104"/>
        <v>144914.35244703284</v>
      </c>
      <c r="R390" s="7">
        <f t="shared" si="88"/>
        <v>131683.49588154684</v>
      </c>
      <c r="S390" s="7">
        <f t="shared" si="99"/>
        <v>6771372.1035024552</v>
      </c>
      <c r="T390" s="2">
        <f t="shared" si="102"/>
        <v>2.3E-2</v>
      </c>
      <c r="V390" s="7">
        <f>SUM($Q$20:Q390)+$P$14</f>
        <v>55818328.607634373</v>
      </c>
      <c r="W390" s="7">
        <f t="shared" si="89"/>
        <v>-195930.37642416358</v>
      </c>
    </row>
    <row r="391" spans="1:23" x14ac:dyDescent="0.5">
      <c r="A391" s="1">
        <v>372</v>
      </c>
      <c r="B391" s="3">
        <f t="shared" si="95"/>
        <v>55884</v>
      </c>
      <c r="C391" s="7">
        <f t="shared" si="96"/>
        <v>7445309.7061659889</v>
      </c>
      <c r="D391" s="2">
        <f t="shared" si="90"/>
        <v>2.0833333333333333E-3</v>
      </c>
      <c r="E391" s="7">
        <f t="shared" si="91"/>
        <v>15511.06188784581</v>
      </c>
      <c r="F391" s="7">
        <f t="shared" si="103"/>
        <v>159990.63987191147</v>
      </c>
      <c r="G391" s="7">
        <f t="shared" si="92"/>
        <v>144479.57798406566</v>
      </c>
      <c r="H391" s="7">
        <f t="shared" si="97"/>
        <v>7300830.1281819232</v>
      </c>
      <c r="I391" s="2">
        <f t="shared" si="101"/>
        <v>2.4999999999999998E-2</v>
      </c>
      <c r="K391" s="7">
        <f>SUM($F$20:F391)</f>
        <v>55782388.87108212</v>
      </c>
      <c r="L391" s="1">
        <v>372</v>
      </c>
      <c r="M391" s="3">
        <f t="shared" si="98"/>
        <v>55884</v>
      </c>
      <c r="N391" s="7">
        <f t="shared" si="100"/>
        <v>6771372.1035024552</v>
      </c>
      <c r="O391" s="2">
        <f t="shared" si="93"/>
        <v>1.9166666666666666E-3</v>
      </c>
      <c r="P391" s="7">
        <f t="shared" si="94"/>
        <v>12978.463198379704</v>
      </c>
      <c r="Q391" s="7">
        <f t="shared" si="104"/>
        <v>144914.35244703284</v>
      </c>
      <c r="R391" s="7">
        <f t="shared" si="88"/>
        <v>131935.88924865314</v>
      </c>
      <c r="S391" s="7">
        <f t="shared" si="99"/>
        <v>6639436.2142538019</v>
      </c>
      <c r="T391" s="2">
        <f t="shared" si="102"/>
        <v>2.3E-2</v>
      </c>
      <c r="V391" s="7">
        <f>SUM($Q$20:Q391)+$P$14</f>
        <v>55963242.960081406</v>
      </c>
      <c r="W391" s="7">
        <f t="shared" si="89"/>
        <v>-180854.08899928629</v>
      </c>
    </row>
    <row r="392" spans="1:23" x14ac:dyDescent="0.5">
      <c r="A392" s="1">
        <v>373</v>
      </c>
      <c r="B392" s="3">
        <f t="shared" si="95"/>
        <v>55915</v>
      </c>
      <c r="C392" s="7">
        <f t="shared" si="96"/>
        <v>7300830.1281819232</v>
      </c>
      <c r="D392" s="2">
        <f t="shared" si="90"/>
        <v>2.0833333333333333E-3</v>
      </c>
      <c r="E392" s="7">
        <f t="shared" si="91"/>
        <v>15210.062767045672</v>
      </c>
      <c r="F392" s="7">
        <f t="shared" si="103"/>
        <v>159990.63987191147</v>
      </c>
      <c r="G392" s="7">
        <f t="shared" si="92"/>
        <v>144780.57710486581</v>
      </c>
      <c r="H392" s="7">
        <f t="shared" si="97"/>
        <v>7156049.5510770576</v>
      </c>
      <c r="I392" s="2">
        <f t="shared" si="101"/>
        <v>2.4999999999999998E-2</v>
      </c>
      <c r="K392" s="7">
        <f>SUM($F$20:F392)</f>
        <v>55942379.51095403</v>
      </c>
      <c r="L392" s="1">
        <v>373</v>
      </c>
      <c r="M392" s="3">
        <f t="shared" si="98"/>
        <v>55915</v>
      </c>
      <c r="N392" s="7">
        <f t="shared" si="100"/>
        <v>6639436.2142538019</v>
      </c>
      <c r="O392" s="2">
        <f t="shared" si="93"/>
        <v>1.9166666666666666E-3</v>
      </c>
      <c r="P392" s="7">
        <f t="shared" si="94"/>
        <v>12725.586077319786</v>
      </c>
      <c r="Q392" s="7">
        <f t="shared" si="104"/>
        <v>144914.35244703284</v>
      </c>
      <c r="R392" s="7">
        <f t="shared" si="88"/>
        <v>132188.76636971306</v>
      </c>
      <c r="S392" s="7">
        <f t="shared" si="99"/>
        <v>6507247.4478840884</v>
      </c>
      <c r="T392" s="2">
        <f t="shared" si="102"/>
        <v>2.3E-2</v>
      </c>
      <c r="V392" s="7">
        <f>SUM($Q$20:Q392)+$P$14</f>
        <v>56108157.312528439</v>
      </c>
      <c r="W392" s="7">
        <f t="shared" si="89"/>
        <v>-165777.80157440901</v>
      </c>
    </row>
    <row r="393" spans="1:23" x14ac:dyDescent="0.5">
      <c r="A393" s="1">
        <v>374</v>
      </c>
      <c r="B393" s="3">
        <f t="shared" si="95"/>
        <v>55943</v>
      </c>
      <c r="C393" s="7">
        <f t="shared" si="96"/>
        <v>7156049.5510770576</v>
      </c>
      <c r="D393" s="2">
        <f t="shared" si="90"/>
        <v>2.0833333333333333E-3</v>
      </c>
      <c r="E393" s="7">
        <f t="shared" si="91"/>
        <v>14908.43656474387</v>
      </c>
      <c r="F393" s="7">
        <f t="shared" si="103"/>
        <v>159990.63987191147</v>
      </c>
      <c r="G393" s="7">
        <f t="shared" si="92"/>
        <v>145082.2033071676</v>
      </c>
      <c r="H393" s="7">
        <f t="shared" si="97"/>
        <v>7010967.34776989</v>
      </c>
      <c r="I393" s="2">
        <f t="shared" si="101"/>
        <v>2.4999999999999998E-2</v>
      </c>
      <c r="K393" s="7">
        <f>SUM($F$20:F393)</f>
        <v>56102370.15082594</v>
      </c>
      <c r="L393" s="1">
        <v>374</v>
      </c>
      <c r="M393" s="3">
        <f t="shared" si="98"/>
        <v>55943</v>
      </c>
      <c r="N393" s="7">
        <f t="shared" si="100"/>
        <v>6507247.4478840884</v>
      </c>
      <c r="O393" s="2">
        <f t="shared" si="93"/>
        <v>1.9166666666666666E-3</v>
      </c>
      <c r="P393" s="7">
        <f t="shared" si="94"/>
        <v>12472.224275111168</v>
      </c>
      <c r="Q393" s="7">
        <f t="shared" si="104"/>
        <v>144914.35244703284</v>
      </c>
      <c r="R393" s="7">
        <f t="shared" ref="R393:R439" si="105">Q393-P393</f>
        <v>132442.12817192168</v>
      </c>
      <c r="S393" s="7">
        <f t="shared" si="99"/>
        <v>6374805.3197121667</v>
      </c>
      <c r="T393" s="2">
        <f t="shared" si="102"/>
        <v>2.3E-2</v>
      </c>
      <c r="V393" s="7">
        <f>SUM($Q$20:Q393)+$P$14</f>
        <v>56253071.664975472</v>
      </c>
      <c r="W393" s="7">
        <f t="shared" si="89"/>
        <v>-150701.51414953172</v>
      </c>
    </row>
    <row r="394" spans="1:23" x14ac:dyDescent="0.5">
      <c r="A394" s="1">
        <v>375</v>
      </c>
      <c r="B394" s="3">
        <f t="shared" si="95"/>
        <v>55974</v>
      </c>
      <c r="C394" s="7">
        <f t="shared" si="96"/>
        <v>7010967.34776989</v>
      </c>
      <c r="D394" s="2">
        <f t="shared" si="90"/>
        <v>2.0833333333333333E-3</v>
      </c>
      <c r="E394" s="7">
        <f t="shared" si="91"/>
        <v>14606.181974520603</v>
      </c>
      <c r="F394" s="7">
        <f t="shared" si="103"/>
        <v>159990.63987191147</v>
      </c>
      <c r="G394" s="7">
        <f t="shared" si="92"/>
        <v>145384.45789739085</v>
      </c>
      <c r="H394" s="7">
        <f t="shared" si="97"/>
        <v>6865582.8898724988</v>
      </c>
      <c r="I394" s="2">
        <f t="shared" si="101"/>
        <v>2.4999999999999998E-2</v>
      </c>
      <c r="K394" s="7">
        <f>SUM($F$20:F394)</f>
        <v>56262360.79069785</v>
      </c>
      <c r="L394" s="1">
        <v>375</v>
      </c>
      <c r="M394" s="3">
        <f t="shared" si="98"/>
        <v>55974</v>
      </c>
      <c r="N394" s="7">
        <f t="shared" si="100"/>
        <v>6374805.3197121667</v>
      </c>
      <c r="O394" s="2">
        <f t="shared" si="93"/>
        <v>1.9166666666666666E-3</v>
      </c>
      <c r="P394" s="7">
        <f t="shared" si="94"/>
        <v>12218.376862781652</v>
      </c>
      <c r="Q394" s="7">
        <f t="shared" si="104"/>
        <v>144914.35244703284</v>
      </c>
      <c r="R394" s="7">
        <f t="shared" si="105"/>
        <v>132695.97558425119</v>
      </c>
      <c r="S394" s="7">
        <f t="shared" si="99"/>
        <v>6242109.3441279158</v>
      </c>
      <c r="T394" s="2">
        <f t="shared" si="102"/>
        <v>2.3E-2</v>
      </c>
      <c r="V394" s="7">
        <f>SUM($Q$20:Q394)+$P$14</f>
        <v>56397986.017422505</v>
      </c>
      <c r="W394" s="7">
        <f t="shared" si="89"/>
        <v>-135625.22672465444</v>
      </c>
    </row>
    <row r="395" spans="1:23" x14ac:dyDescent="0.5">
      <c r="A395" s="1">
        <v>376</v>
      </c>
      <c r="B395" s="3">
        <f t="shared" si="95"/>
        <v>56004</v>
      </c>
      <c r="C395" s="7">
        <f t="shared" si="96"/>
        <v>6865582.8898724988</v>
      </c>
      <c r="D395" s="2">
        <f t="shared" si="90"/>
        <v>2.0833333333333333E-3</v>
      </c>
      <c r="E395" s="7">
        <f t="shared" si="91"/>
        <v>14303.297687234372</v>
      </c>
      <c r="F395" s="7">
        <f t="shared" si="103"/>
        <v>159990.63987191147</v>
      </c>
      <c r="G395" s="7">
        <f t="shared" si="92"/>
        <v>145687.34218467708</v>
      </c>
      <c r="H395" s="7">
        <f t="shared" si="97"/>
        <v>6719895.547687822</v>
      </c>
      <c r="I395" s="2">
        <f t="shared" si="101"/>
        <v>2.4999999999999998E-2</v>
      </c>
      <c r="K395" s="7">
        <f>SUM($F$20:F395)</f>
        <v>56422351.430569761</v>
      </c>
      <c r="L395" s="1">
        <v>376</v>
      </c>
      <c r="M395" s="3">
        <f t="shared" si="98"/>
        <v>56004</v>
      </c>
      <c r="N395" s="7">
        <f t="shared" si="100"/>
        <v>6242109.3441279158</v>
      </c>
      <c r="O395" s="2">
        <f t="shared" si="93"/>
        <v>1.9166666666666666E-3</v>
      </c>
      <c r="P395" s="7">
        <f t="shared" si="94"/>
        <v>11964.042909578504</v>
      </c>
      <c r="Q395" s="7">
        <f t="shared" si="104"/>
        <v>144914.35244703284</v>
      </c>
      <c r="R395" s="7">
        <f t="shared" si="105"/>
        <v>132950.30953745433</v>
      </c>
      <c r="S395" s="7">
        <f t="shared" si="99"/>
        <v>6109159.0345904613</v>
      </c>
      <c r="T395" s="2">
        <f t="shared" si="102"/>
        <v>2.3E-2</v>
      </c>
      <c r="V395" s="7">
        <f>SUM($Q$20:Q395)+$P$14</f>
        <v>56542900.369869538</v>
      </c>
      <c r="W395" s="7">
        <f t="shared" si="89"/>
        <v>-120548.93929977715</v>
      </c>
    </row>
    <row r="396" spans="1:23" x14ac:dyDescent="0.5">
      <c r="A396" s="1">
        <v>377</v>
      </c>
      <c r="B396" s="3">
        <f t="shared" si="95"/>
        <v>56035</v>
      </c>
      <c r="C396" s="7">
        <f t="shared" si="96"/>
        <v>6719895.547687822</v>
      </c>
      <c r="D396" s="2">
        <f t="shared" si="90"/>
        <v>2.0833333333333333E-3</v>
      </c>
      <c r="E396" s="7">
        <f t="shared" si="91"/>
        <v>13999.782391016295</v>
      </c>
      <c r="F396" s="7">
        <f t="shared" si="103"/>
        <v>159990.63987191147</v>
      </c>
      <c r="G396" s="7">
        <f t="shared" si="92"/>
        <v>145990.85748089518</v>
      </c>
      <c r="H396" s="7">
        <f t="shared" si="97"/>
        <v>6573904.6902069272</v>
      </c>
      <c r="I396" s="2">
        <f t="shared" si="101"/>
        <v>2.4999999999999998E-2</v>
      </c>
      <c r="K396" s="7">
        <f>SUM($F$20:F396)</f>
        <v>56582342.070441671</v>
      </c>
      <c r="L396" s="1">
        <v>377</v>
      </c>
      <c r="M396" s="3">
        <f t="shared" si="98"/>
        <v>56035</v>
      </c>
      <c r="N396" s="7">
        <f t="shared" si="100"/>
        <v>6109159.0345904613</v>
      </c>
      <c r="O396" s="2">
        <f t="shared" si="93"/>
        <v>1.9166666666666666E-3</v>
      </c>
      <c r="P396" s="7">
        <f t="shared" si="94"/>
        <v>11709.221482965049</v>
      </c>
      <c r="Q396" s="7">
        <f t="shared" si="104"/>
        <v>144914.35244703284</v>
      </c>
      <c r="R396" s="7">
        <f t="shared" si="105"/>
        <v>133205.13096406779</v>
      </c>
      <c r="S396" s="7">
        <f t="shared" si="99"/>
        <v>5975953.9036263935</v>
      </c>
      <c r="T396" s="2">
        <f t="shared" si="102"/>
        <v>2.3E-2</v>
      </c>
      <c r="V396" s="7">
        <f>SUM($Q$20:Q396)+$P$14</f>
        <v>56687814.722316571</v>
      </c>
      <c r="W396" s="7">
        <f t="shared" si="89"/>
        <v>-105472.65187489986</v>
      </c>
    </row>
    <row r="397" spans="1:23" x14ac:dyDescent="0.5">
      <c r="A397" s="1">
        <v>378</v>
      </c>
      <c r="B397" s="3">
        <f t="shared" si="95"/>
        <v>56065</v>
      </c>
      <c r="C397" s="7">
        <f t="shared" si="96"/>
        <v>6573904.6902069272</v>
      </c>
      <c r="D397" s="2">
        <f t="shared" si="90"/>
        <v>2.0833333333333333E-3</v>
      </c>
      <c r="E397" s="7">
        <f t="shared" si="91"/>
        <v>13695.634771264431</v>
      </c>
      <c r="F397" s="7">
        <f t="shared" si="103"/>
        <v>159990.63987191147</v>
      </c>
      <c r="G397" s="7">
        <f t="shared" si="92"/>
        <v>146295.00510064705</v>
      </c>
      <c r="H397" s="7">
        <f t="shared" si="97"/>
        <v>6427609.6851062803</v>
      </c>
      <c r="I397" s="2">
        <f t="shared" si="101"/>
        <v>2.4999999999999998E-2</v>
      </c>
      <c r="K397" s="7">
        <f>SUM($F$20:F397)</f>
        <v>56742332.710313581</v>
      </c>
      <c r="L397" s="1">
        <v>378</v>
      </c>
      <c r="M397" s="3">
        <f t="shared" si="98"/>
        <v>56065</v>
      </c>
      <c r="N397" s="7">
        <f t="shared" si="100"/>
        <v>5975953.9036263935</v>
      </c>
      <c r="O397" s="2">
        <f t="shared" si="93"/>
        <v>1.9166666666666666E-3</v>
      </c>
      <c r="P397" s="7">
        <f t="shared" si="94"/>
        <v>11453.911648617253</v>
      </c>
      <c r="Q397" s="7">
        <f t="shared" si="104"/>
        <v>144914.35244703284</v>
      </c>
      <c r="R397" s="7">
        <f t="shared" si="105"/>
        <v>133460.4407984156</v>
      </c>
      <c r="S397" s="7">
        <f t="shared" si="99"/>
        <v>5842493.4628279777</v>
      </c>
      <c r="T397" s="2">
        <f t="shared" si="102"/>
        <v>2.3E-2</v>
      </c>
      <c r="V397" s="7">
        <f>SUM($Q$20:Q397)+$P$14</f>
        <v>56832729.074763604</v>
      </c>
      <c r="W397" s="7">
        <f t="shared" si="89"/>
        <v>-90396.364450022578</v>
      </c>
    </row>
    <row r="398" spans="1:23" x14ac:dyDescent="0.5">
      <c r="A398" s="1">
        <v>379</v>
      </c>
      <c r="B398" s="3">
        <f t="shared" si="95"/>
        <v>56096</v>
      </c>
      <c r="C398" s="7">
        <f t="shared" si="96"/>
        <v>6427609.6851062803</v>
      </c>
      <c r="D398" s="2">
        <f t="shared" si="90"/>
        <v>2.0833333333333333E-3</v>
      </c>
      <c r="E398" s="7">
        <f t="shared" si="91"/>
        <v>13390.853510638084</v>
      </c>
      <c r="F398" s="7">
        <f t="shared" si="103"/>
        <v>159990.63987191147</v>
      </c>
      <c r="G398" s="7">
        <f t="shared" si="92"/>
        <v>146599.78636127338</v>
      </c>
      <c r="H398" s="7">
        <f t="shared" si="97"/>
        <v>6281009.8987450069</v>
      </c>
      <c r="I398" s="2">
        <f t="shared" si="101"/>
        <v>2.4999999999999998E-2</v>
      </c>
      <c r="K398" s="7">
        <f>SUM($F$20:F398)</f>
        <v>56902323.350185491</v>
      </c>
      <c r="L398" s="1">
        <v>379</v>
      </c>
      <c r="M398" s="3">
        <f t="shared" si="98"/>
        <v>56096</v>
      </c>
      <c r="N398" s="7">
        <f t="shared" si="100"/>
        <v>5842493.4628279777</v>
      </c>
      <c r="O398" s="2">
        <f t="shared" si="93"/>
        <v>1.9166666666666666E-3</v>
      </c>
      <c r="P398" s="7">
        <f t="shared" si="94"/>
        <v>11198.11247042029</v>
      </c>
      <c r="Q398" s="7">
        <f t="shared" si="104"/>
        <v>144914.35244703284</v>
      </c>
      <c r="R398" s="7">
        <f t="shared" si="105"/>
        <v>133716.23997661256</v>
      </c>
      <c r="S398" s="7">
        <f t="shared" si="99"/>
        <v>5708777.2228513649</v>
      </c>
      <c r="T398" s="2">
        <f t="shared" si="102"/>
        <v>2.3E-2</v>
      </c>
      <c r="V398" s="7">
        <f>SUM($Q$20:Q398)+$P$14</f>
        <v>56977643.427210636</v>
      </c>
      <c r="W398" s="7">
        <f t="shared" si="89"/>
        <v>-75320.077025145292</v>
      </c>
    </row>
    <row r="399" spans="1:23" x14ac:dyDescent="0.5">
      <c r="A399" s="1">
        <v>380</v>
      </c>
      <c r="B399" s="3">
        <f t="shared" si="95"/>
        <v>56127</v>
      </c>
      <c r="C399" s="7">
        <f t="shared" si="96"/>
        <v>6281009.8987450069</v>
      </c>
      <c r="D399" s="2">
        <f t="shared" si="90"/>
        <v>2.0833333333333333E-3</v>
      </c>
      <c r="E399" s="7">
        <f t="shared" si="91"/>
        <v>13085.437289052097</v>
      </c>
      <c r="F399" s="7">
        <f t="shared" si="103"/>
        <v>159990.63987191147</v>
      </c>
      <c r="G399" s="7">
        <f t="shared" si="92"/>
        <v>146905.20258285938</v>
      </c>
      <c r="H399" s="7">
        <f t="shared" si="97"/>
        <v>6134104.6961621474</v>
      </c>
      <c r="I399" s="2">
        <f t="shared" si="101"/>
        <v>2.4999999999999998E-2</v>
      </c>
      <c r="K399" s="7">
        <f>SUM($F$20:F399)</f>
        <v>57062313.990057401</v>
      </c>
      <c r="L399" s="1">
        <v>380</v>
      </c>
      <c r="M399" s="3">
        <f t="shared" si="98"/>
        <v>56127</v>
      </c>
      <c r="N399" s="7">
        <f t="shared" si="100"/>
        <v>5708777.2228513649</v>
      </c>
      <c r="O399" s="2">
        <f t="shared" si="93"/>
        <v>1.9166666666666666E-3</v>
      </c>
      <c r="P399" s="7">
        <f t="shared" si="94"/>
        <v>10941.823010465116</v>
      </c>
      <c r="Q399" s="7">
        <f t="shared" si="104"/>
        <v>144914.35244703284</v>
      </c>
      <c r="R399" s="7">
        <f t="shared" si="105"/>
        <v>133972.52943656774</v>
      </c>
      <c r="S399" s="7">
        <f t="shared" si="99"/>
        <v>5574804.6934147971</v>
      </c>
      <c r="T399" s="2">
        <f t="shared" si="102"/>
        <v>2.3E-2</v>
      </c>
      <c r="V399" s="7">
        <f>SUM($Q$20:Q399)+$P$14</f>
        <v>57122557.779657669</v>
      </c>
      <c r="W399" s="7">
        <f t="shared" si="89"/>
        <v>-60243.789600268006</v>
      </c>
    </row>
    <row r="400" spans="1:23" x14ac:dyDescent="0.5">
      <c r="A400" s="1">
        <v>381</v>
      </c>
      <c r="B400" s="3">
        <f t="shared" si="95"/>
        <v>56157</v>
      </c>
      <c r="C400" s="7">
        <f t="shared" si="96"/>
        <v>6134104.6961621474</v>
      </c>
      <c r="D400" s="2">
        <f t="shared" si="90"/>
        <v>2.0833333333333333E-3</v>
      </c>
      <c r="E400" s="7">
        <f t="shared" si="91"/>
        <v>12779.384783671141</v>
      </c>
      <c r="F400" s="7">
        <f t="shared" si="103"/>
        <v>159990.63987191147</v>
      </c>
      <c r="G400" s="7">
        <f t="shared" si="92"/>
        <v>147211.25508824032</v>
      </c>
      <c r="H400" s="7">
        <f t="shared" si="97"/>
        <v>5986893.4410739075</v>
      </c>
      <c r="I400" s="2">
        <f t="shared" si="101"/>
        <v>2.4999999999999998E-2</v>
      </c>
      <c r="K400" s="7">
        <f>SUM($F$20:F400)</f>
        <v>57222304.629929312</v>
      </c>
      <c r="L400" s="1">
        <v>381</v>
      </c>
      <c r="M400" s="3">
        <f t="shared" si="98"/>
        <v>56157</v>
      </c>
      <c r="N400" s="7">
        <f t="shared" si="100"/>
        <v>5574804.6934147971</v>
      </c>
      <c r="O400" s="2">
        <f t="shared" si="93"/>
        <v>1.9166666666666666E-3</v>
      </c>
      <c r="P400" s="7">
        <f t="shared" si="94"/>
        <v>10685.042329045027</v>
      </c>
      <c r="Q400" s="7">
        <f t="shared" si="104"/>
        <v>144914.35244703284</v>
      </c>
      <c r="R400" s="7">
        <f t="shared" si="105"/>
        <v>134229.3101179878</v>
      </c>
      <c r="S400" s="7">
        <f t="shared" si="99"/>
        <v>5440575.3832968092</v>
      </c>
      <c r="T400" s="2">
        <f t="shared" si="102"/>
        <v>2.3E-2</v>
      </c>
      <c r="V400" s="7">
        <f>SUM($Q$20:Q400)+$P$14</f>
        <v>57267472.132104702</v>
      </c>
      <c r="W400" s="7">
        <f t="shared" si="89"/>
        <v>-45167.50217539072</v>
      </c>
    </row>
    <row r="401" spans="1:23" x14ac:dyDescent="0.5">
      <c r="A401" s="1">
        <v>382</v>
      </c>
      <c r="B401" s="3">
        <f t="shared" si="95"/>
        <v>56188</v>
      </c>
      <c r="C401" s="7">
        <f t="shared" si="96"/>
        <v>5986893.4410739075</v>
      </c>
      <c r="D401" s="2">
        <f t="shared" si="90"/>
        <v>2.0833333333333333E-3</v>
      </c>
      <c r="E401" s="7">
        <f t="shared" si="91"/>
        <v>12472.694668903974</v>
      </c>
      <c r="F401" s="7">
        <f t="shared" si="103"/>
        <v>159990.63987191147</v>
      </c>
      <c r="G401" s="7">
        <f t="shared" si="92"/>
        <v>147517.94520300749</v>
      </c>
      <c r="H401" s="7">
        <f t="shared" si="97"/>
        <v>5839375.4958709003</v>
      </c>
      <c r="I401" s="2">
        <f t="shared" si="101"/>
        <v>2.4999999999999998E-2</v>
      </c>
      <c r="K401" s="7">
        <f>SUM($F$20:F401)</f>
        <v>57382295.269801222</v>
      </c>
      <c r="L401" s="1">
        <v>382</v>
      </c>
      <c r="M401" s="3">
        <f t="shared" si="98"/>
        <v>56188</v>
      </c>
      <c r="N401" s="7">
        <f t="shared" si="100"/>
        <v>5440575.3832968092</v>
      </c>
      <c r="O401" s="2">
        <f t="shared" si="93"/>
        <v>1.9166666666666666E-3</v>
      </c>
      <c r="P401" s="7">
        <f t="shared" si="94"/>
        <v>10427.769484652217</v>
      </c>
      <c r="Q401" s="7">
        <f t="shared" si="104"/>
        <v>144914.35244703284</v>
      </c>
      <c r="R401" s="7">
        <f t="shared" si="105"/>
        <v>134486.58296238063</v>
      </c>
      <c r="S401" s="7">
        <f t="shared" si="99"/>
        <v>5306088.8003344284</v>
      </c>
      <c r="T401" s="2">
        <f t="shared" si="102"/>
        <v>2.3E-2</v>
      </c>
      <c r="V401" s="7">
        <f>SUM($Q$20:Q401)+$P$14</f>
        <v>57412386.484551735</v>
      </c>
      <c r="W401" s="7">
        <f t="shared" ref="W401:W439" si="106">K401-V401</f>
        <v>-30091.214750513434</v>
      </c>
    </row>
    <row r="402" spans="1:23" x14ac:dyDescent="0.5">
      <c r="A402" s="1">
        <v>383</v>
      </c>
      <c r="B402" s="3">
        <f t="shared" si="95"/>
        <v>56218</v>
      </c>
      <c r="C402" s="7">
        <f t="shared" si="96"/>
        <v>5839375.4958709003</v>
      </c>
      <c r="D402" s="2">
        <f t="shared" si="90"/>
        <v>2.0833333333333333E-3</v>
      </c>
      <c r="E402" s="7">
        <f t="shared" si="91"/>
        <v>12165.365616397708</v>
      </c>
      <c r="F402" s="7">
        <f t="shared" si="103"/>
        <v>159990.63987191147</v>
      </c>
      <c r="G402" s="7">
        <f t="shared" si="92"/>
        <v>147825.27425551377</v>
      </c>
      <c r="H402" s="7">
        <f t="shared" si="97"/>
        <v>5691550.2216153862</v>
      </c>
      <c r="I402" s="2">
        <f t="shared" si="101"/>
        <v>2.4999999999999998E-2</v>
      </c>
      <c r="K402" s="7">
        <f>SUM($F$20:F402)</f>
        <v>57542285.909673132</v>
      </c>
      <c r="L402" s="1">
        <v>383</v>
      </c>
      <c r="M402" s="3">
        <f t="shared" si="98"/>
        <v>56218</v>
      </c>
      <c r="N402" s="7">
        <f t="shared" si="100"/>
        <v>5306088.8003344284</v>
      </c>
      <c r="O402" s="2">
        <f t="shared" si="93"/>
        <v>1.9166666666666666E-3</v>
      </c>
      <c r="P402" s="7">
        <f t="shared" si="94"/>
        <v>10170.003533974321</v>
      </c>
      <c r="Q402" s="7">
        <f t="shared" si="104"/>
        <v>144914.35244703284</v>
      </c>
      <c r="R402" s="7">
        <f t="shared" si="105"/>
        <v>134744.34891305852</v>
      </c>
      <c r="S402" s="7">
        <f t="shared" si="99"/>
        <v>5171344.4514213698</v>
      </c>
      <c r="T402" s="2">
        <f t="shared" si="102"/>
        <v>2.3E-2</v>
      </c>
      <c r="V402" s="7">
        <f>SUM($Q$20:Q402)+$P$14</f>
        <v>57557300.836998768</v>
      </c>
      <c r="W402" s="7">
        <f t="shared" si="106"/>
        <v>-15014.927325636148</v>
      </c>
    </row>
    <row r="403" spans="1:23" x14ac:dyDescent="0.5">
      <c r="A403" s="1">
        <v>384</v>
      </c>
      <c r="B403" s="3">
        <f t="shared" si="95"/>
        <v>56249</v>
      </c>
      <c r="C403" s="7">
        <f t="shared" si="96"/>
        <v>5691550.2216153862</v>
      </c>
      <c r="D403" s="2">
        <f t="shared" si="90"/>
        <v>2.0833333333333333E-3</v>
      </c>
      <c r="E403" s="7">
        <f t="shared" si="91"/>
        <v>11857.396295032055</v>
      </c>
      <c r="F403" s="7">
        <f t="shared" si="103"/>
        <v>159990.63987191147</v>
      </c>
      <c r="G403" s="7">
        <f t="shared" si="92"/>
        <v>148133.24357687941</v>
      </c>
      <c r="H403" s="7">
        <f t="shared" si="97"/>
        <v>5543416.9780385066</v>
      </c>
      <c r="I403" s="2">
        <f t="shared" si="101"/>
        <v>2.4999999999999998E-2</v>
      </c>
      <c r="K403" s="7">
        <f>SUM($F$20:F403)</f>
        <v>57702276.549545042</v>
      </c>
      <c r="L403" s="1">
        <v>384</v>
      </c>
      <c r="M403" s="3">
        <f t="shared" si="98"/>
        <v>56249</v>
      </c>
      <c r="N403" s="7">
        <f t="shared" si="100"/>
        <v>5171344.4514213698</v>
      </c>
      <c r="O403" s="2">
        <f t="shared" si="93"/>
        <v>1.9166666666666666E-3</v>
      </c>
      <c r="P403" s="7">
        <f t="shared" si="94"/>
        <v>9911.7435318909575</v>
      </c>
      <c r="Q403" s="7">
        <f t="shared" si="104"/>
        <v>144914.35244703284</v>
      </c>
      <c r="R403" s="7">
        <f t="shared" si="105"/>
        <v>135002.60891514187</v>
      </c>
      <c r="S403" s="7">
        <f t="shared" si="99"/>
        <v>5036341.842506228</v>
      </c>
      <c r="T403" s="2">
        <f t="shared" si="102"/>
        <v>2.3E-2</v>
      </c>
      <c r="V403" s="7">
        <f>SUM($Q$20:Q403)+$P$14</f>
        <v>57702215.189445801</v>
      </c>
      <c r="W403" s="7">
        <f t="shared" si="106"/>
        <v>61.360099241137505</v>
      </c>
    </row>
    <row r="404" spans="1:23" x14ac:dyDescent="0.5">
      <c r="A404" s="1">
        <v>385</v>
      </c>
      <c r="B404" s="3">
        <f t="shared" si="95"/>
        <v>56280</v>
      </c>
      <c r="C404" s="7">
        <f t="shared" si="96"/>
        <v>5543416.9780385066</v>
      </c>
      <c r="D404" s="2">
        <f t="shared" ref="D404:D439" si="107">I404/12</f>
        <v>2.0833333333333333E-3</v>
      </c>
      <c r="E404" s="7">
        <f t="shared" ref="E404:E439" si="108">C404*D404</f>
        <v>11548.785370913556</v>
      </c>
      <c r="F404" s="7">
        <f t="shared" si="103"/>
        <v>159990.63987191147</v>
      </c>
      <c r="G404" s="7">
        <f t="shared" ref="G404:G439" si="109">F404-E404</f>
        <v>148441.8545009979</v>
      </c>
      <c r="H404" s="7">
        <f t="shared" si="97"/>
        <v>5394975.1235375088</v>
      </c>
      <c r="I404" s="2">
        <f t="shared" si="101"/>
        <v>2.4999999999999998E-2</v>
      </c>
      <c r="K404" s="7">
        <f>SUM($F$20:F404)</f>
        <v>57862267.189416952</v>
      </c>
      <c r="L404" s="1">
        <v>385</v>
      </c>
      <c r="M404" s="3">
        <f t="shared" si="98"/>
        <v>56280</v>
      </c>
      <c r="N404" s="7">
        <f t="shared" si="100"/>
        <v>5036341.842506228</v>
      </c>
      <c r="O404" s="2">
        <f t="shared" ref="O404:O439" si="110">T404/12</f>
        <v>1.9166666666666666E-3</v>
      </c>
      <c r="P404" s="7">
        <f t="shared" ref="P404:P439" si="111">N404*O404</f>
        <v>9652.9885314702697</v>
      </c>
      <c r="Q404" s="7">
        <f t="shared" si="104"/>
        <v>144914.35244703284</v>
      </c>
      <c r="R404" s="7">
        <f t="shared" si="105"/>
        <v>135261.36391556257</v>
      </c>
      <c r="S404" s="7">
        <f t="shared" si="99"/>
        <v>4901080.4785906654</v>
      </c>
      <c r="T404" s="2">
        <f t="shared" si="102"/>
        <v>2.3E-2</v>
      </c>
      <c r="V404" s="7">
        <f>SUM($Q$20:Q404)+$P$14</f>
        <v>57847129.541892834</v>
      </c>
      <c r="W404" s="7">
        <f t="shared" si="106"/>
        <v>15137.647524118423</v>
      </c>
    </row>
    <row r="405" spans="1:23" x14ac:dyDescent="0.5">
      <c r="A405" s="1">
        <v>386</v>
      </c>
      <c r="B405" s="3">
        <f t="shared" ref="B405:B439" si="112">EOMONTH(B404,1)</f>
        <v>56308</v>
      </c>
      <c r="C405" s="7">
        <f t="shared" ref="C405:C439" si="113">H404</f>
        <v>5394975.1235375088</v>
      </c>
      <c r="D405" s="2">
        <f t="shared" si="107"/>
        <v>2.0833333333333333E-3</v>
      </c>
      <c r="E405" s="7">
        <f t="shared" si="108"/>
        <v>11239.531507369809</v>
      </c>
      <c r="F405" s="7">
        <f t="shared" si="103"/>
        <v>159990.63987191147</v>
      </c>
      <c r="G405" s="7">
        <f t="shared" si="109"/>
        <v>148751.10836454167</v>
      </c>
      <c r="H405" s="7">
        <f t="shared" ref="H405:H439" si="114">C405-G405</f>
        <v>5246224.0151729668</v>
      </c>
      <c r="I405" s="2">
        <f t="shared" si="101"/>
        <v>2.4999999999999998E-2</v>
      </c>
      <c r="K405" s="7">
        <f>SUM($F$20:F405)</f>
        <v>58022257.829288863</v>
      </c>
      <c r="L405" s="1">
        <v>386</v>
      </c>
      <c r="M405" s="3">
        <f t="shared" ref="M405:M439" si="115">EOMONTH(M404,1)</f>
        <v>56308</v>
      </c>
      <c r="N405" s="7">
        <f t="shared" si="100"/>
        <v>4901080.4785906654</v>
      </c>
      <c r="O405" s="2">
        <f t="shared" si="110"/>
        <v>1.9166666666666666E-3</v>
      </c>
      <c r="P405" s="7">
        <f t="shared" si="111"/>
        <v>9393.7375839654414</v>
      </c>
      <c r="Q405" s="7">
        <f t="shared" si="104"/>
        <v>144914.35244703284</v>
      </c>
      <c r="R405" s="7">
        <f t="shared" si="105"/>
        <v>135520.6148630674</v>
      </c>
      <c r="S405" s="7">
        <f t="shared" ref="S405:S439" si="116">N405-R405</f>
        <v>4765559.8637275975</v>
      </c>
      <c r="T405" s="2">
        <f t="shared" si="102"/>
        <v>2.3E-2</v>
      </c>
      <c r="V405" s="7">
        <f>SUM($Q$20:Q405)+$P$14</f>
        <v>57992043.894339867</v>
      </c>
      <c r="W405" s="7">
        <f t="shared" si="106"/>
        <v>30213.934948995709</v>
      </c>
    </row>
    <row r="406" spans="1:23" x14ac:dyDescent="0.5">
      <c r="A406" s="1">
        <v>387</v>
      </c>
      <c r="B406" s="3">
        <f t="shared" si="112"/>
        <v>56339</v>
      </c>
      <c r="C406" s="7">
        <f t="shared" si="113"/>
        <v>5246224.0151729668</v>
      </c>
      <c r="D406" s="2">
        <f t="shared" si="107"/>
        <v>2.0833333333333333E-3</v>
      </c>
      <c r="E406" s="7">
        <f t="shared" si="108"/>
        <v>10929.63336494368</v>
      </c>
      <c r="F406" s="7">
        <f t="shared" si="103"/>
        <v>159990.63987191147</v>
      </c>
      <c r="G406" s="7">
        <f t="shared" si="109"/>
        <v>149061.00650696779</v>
      </c>
      <c r="H406" s="7">
        <f t="shared" si="114"/>
        <v>5097163.0086659994</v>
      </c>
      <c r="I406" s="2">
        <f t="shared" si="101"/>
        <v>2.4999999999999998E-2</v>
      </c>
      <c r="K406" s="7">
        <f>SUM($F$20:F406)</f>
        <v>58182248.469160773</v>
      </c>
      <c r="L406" s="1">
        <v>387</v>
      </c>
      <c r="M406" s="3">
        <f t="shared" si="115"/>
        <v>56339</v>
      </c>
      <c r="N406" s="7">
        <f t="shared" si="100"/>
        <v>4765559.8637275975</v>
      </c>
      <c r="O406" s="2">
        <f t="shared" si="110"/>
        <v>1.9166666666666666E-3</v>
      </c>
      <c r="P406" s="7">
        <f t="shared" si="111"/>
        <v>9133.9897388112277</v>
      </c>
      <c r="Q406" s="7">
        <f t="shared" si="104"/>
        <v>144914.35244703284</v>
      </c>
      <c r="R406" s="7">
        <f t="shared" si="105"/>
        <v>135780.36270822163</v>
      </c>
      <c r="S406" s="7">
        <f t="shared" si="116"/>
        <v>4629779.5010193763</v>
      </c>
      <c r="T406" s="2">
        <f t="shared" si="102"/>
        <v>2.3E-2</v>
      </c>
      <c r="V406" s="7">
        <f>SUM($Q$20:Q406)+$P$14</f>
        <v>58136958.2467869</v>
      </c>
      <c r="W406" s="7">
        <f t="shared" si="106"/>
        <v>45290.222373872995</v>
      </c>
    </row>
    <row r="407" spans="1:23" x14ac:dyDescent="0.5">
      <c r="A407" s="1">
        <v>388</v>
      </c>
      <c r="B407" s="3">
        <f t="shared" si="112"/>
        <v>56369</v>
      </c>
      <c r="C407" s="7">
        <f t="shared" si="113"/>
        <v>5097163.0086659994</v>
      </c>
      <c r="D407" s="2">
        <f t="shared" si="107"/>
        <v>2.0833333333333333E-3</v>
      </c>
      <c r="E407" s="7">
        <f t="shared" si="108"/>
        <v>10619.089601387499</v>
      </c>
      <c r="F407" s="7">
        <f t="shared" si="103"/>
        <v>159990.63987191147</v>
      </c>
      <c r="G407" s="7">
        <f t="shared" si="109"/>
        <v>149371.55027052396</v>
      </c>
      <c r="H407" s="7">
        <f t="shared" si="114"/>
        <v>4947791.4583954755</v>
      </c>
      <c r="I407" s="2">
        <f t="shared" si="101"/>
        <v>2.4999999999999998E-2</v>
      </c>
      <c r="K407" s="7">
        <f>SUM($F$20:F407)</f>
        <v>58342239.109032683</v>
      </c>
      <c r="L407" s="1">
        <v>388</v>
      </c>
      <c r="M407" s="3">
        <f t="shared" si="115"/>
        <v>56369</v>
      </c>
      <c r="N407" s="7">
        <f t="shared" ref="N407:N439" si="117">S406</f>
        <v>4629779.5010193763</v>
      </c>
      <c r="O407" s="2">
        <f t="shared" si="110"/>
        <v>1.9166666666666666E-3</v>
      </c>
      <c r="P407" s="7">
        <f t="shared" si="111"/>
        <v>8873.7440436204706</v>
      </c>
      <c r="Q407" s="7">
        <f t="shared" si="104"/>
        <v>144914.35244703284</v>
      </c>
      <c r="R407" s="7">
        <f t="shared" si="105"/>
        <v>136040.60840341236</v>
      </c>
      <c r="S407" s="7">
        <f t="shared" si="116"/>
        <v>4493738.8926159637</v>
      </c>
      <c r="T407" s="2">
        <f t="shared" si="102"/>
        <v>2.3E-2</v>
      </c>
      <c r="V407" s="7">
        <f>SUM($Q$20:Q407)+$P$14</f>
        <v>58281872.599233933</v>
      </c>
      <c r="W407" s="7">
        <f t="shared" si="106"/>
        <v>60366.509798750281</v>
      </c>
    </row>
    <row r="408" spans="1:23" x14ac:dyDescent="0.5">
      <c r="A408" s="1">
        <v>389</v>
      </c>
      <c r="B408" s="3">
        <f t="shared" si="112"/>
        <v>56400</v>
      </c>
      <c r="C408" s="7">
        <f t="shared" si="113"/>
        <v>4947791.4583954755</v>
      </c>
      <c r="D408" s="2">
        <f t="shared" si="107"/>
        <v>2.0833333333333333E-3</v>
      </c>
      <c r="E408" s="7">
        <f t="shared" si="108"/>
        <v>10307.89887165724</v>
      </c>
      <c r="F408" s="7">
        <f t="shared" si="103"/>
        <v>159990.63987191147</v>
      </c>
      <c r="G408" s="7">
        <f t="shared" si="109"/>
        <v>149682.74100025423</v>
      </c>
      <c r="H408" s="7">
        <f t="shared" si="114"/>
        <v>4798108.7173952209</v>
      </c>
      <c r="I408" s="2">
        <f t="shared" si="101"/>
        <v>2.4999999999999998E-2</v>
      </c>
      <c r="K408" s="7">
        <f>SUM($F$20:F408)</f>
        <v>58502229.748904593</v>
      </c>
      <c r="L408" s="1">
        <v>389</v>
      </c>
      <c r="M408" s="3">
        <f t="shared" si="115"/>
        <v>56400</v>
      </c>
      <c r="N408" s="7">
        <f t="shared" si="117"/>
        <v>4493738.8926159637</v>
      </c>
      <c r="O408" s="2">
        <f t="shared" si="110"/>
        <v>1.9166666666666666E-3</v>
      </c>
      <c r="P408" s="7">
        <f t="shared" si="111"/>
        <v>8612.9995441805968</v>
      </c>
      <c r="Q408" s="7">
        <f t="shared" si="104"/>
        <v>144914.35244703284</v>
      </c>
      <c r="R408" s="7">
        <f t="shared" si="105"/>
        <v>136301.35290285223</v>
      </c>
      <c r="S408" s="7">
        <f t="shared" si="116"/>
        <v>4357437.5397131117</v>
      </c>
      <c r="T408" s="2">
        <f t="shared" si="102"/>
        <v>2.3E-2</v>
      </c>
      <c r="V408" s="7">
        <f>SUM($Q$20:Q408)+$P$14</f>
        <v>58426786.951680966</v>
      </c>
      <c r="W408" s="7">
        <f t="shared" si="106"/>
        <v>75442.797223627567</v>
      </c>
    </row>
    <row r="409" spans="1:23" x14ac:dyDescent="0.5">
      <c r="A409" s="1">
        <v>390</v>
      </c>
      <c r="B409" s="3">
        <f t="shared" si="112"/>
        <v>56430</v>
      </c>
      <c r="C409" s="7">
        <f t="shared" si="113"/>
        <v>4798108.7173952209</v>
      </c>
      <c r="D409" s="2">
        <f t="shared" si="107"/>
        <v>2.0833333333333333E-3</v>
      </c>
      <c r="E409" s="7">
        <f t="shared" si="108"/>
        <v>9996.0598279067108</v>
      </c>
      <c r="F409" s="7">
        <f t="shared" si="103"/>
        <v>159990.63987191147</v>
      </c>
      <c r="G409" s="7">
        <f t="shared" si="109"/>
        <v>149994.58004400475</v>
      </c>
      <c r="H409" s="7">
        <f t="shared" si="114"/>
        <v>4648114.1373512158</v>
      </c>
      <c r="I409" s="2">
        <f t="shared" si="101"/>
        <v>2.4999999999999998E-2</v>
      </c>
      <c r="K409" s="7">
        <f>SUM($F$20:F409)</f>
        <v>58662220.388776504</v>
      </c>
      <c r="L409" s="1">
        <v>390</v>
      </c>
      <c r="M409" s="3">
        <f t="shared" si="115"/>
        <v>56430</v>
      </c>
      <c r="N409" s="7">
        <f t="shared" si="117"/>
        <v>4357437.5397131117</v>
      </c>
      <c r="O409" s="2">
        <f t="shared" si="110"/>
        <v>1.9166666666666666E-3</v>
      </c>
      <c r="P409" s="7">
        <f t="shared" si="111"/>
        <v>8351.7552844501297</v>
      </c>
      <c r="Q409" s="7">
        <f t="shared" si="104"/>
        <v>144914.35244703284</v>
      </c>
      <c r="R409" s="7">
        <f t="shared" si="105"/>
        <v>136562.59716258271</v>
      </c>
      <c r="S409" s="7">
        <f t="shared" si="116"/>
        <v>4220874.9425505288</v>
      </c>
      <c r="T409" s="2">
        <f t="shared" si="102"/>
        <v>2.3E-2</v>
      </c>
      <c r="V409" s="7">
        <f>SUM($Q$20:Q409)+$P$14</f>
        <v>58571701.304127999</v>
      </c>
      <c r="W409" s="7">
        <f t="shared" si="106"/>
        <v>90519.084648504853</v>
      </c>
    </row>
    <row r="410" spans="1:23" x14ac:dyDescent="0.5">
      <c r="A410" s="1">
        <v>391</v>
      </c>
      <c r="B410" s="3">
        <f t="shared" si="112"/>
        <v>56461</v>
      </c>
      <c r="C410" s="7">
        <f t="shared" si="113"/>
        <v>4648114.1373512158</v>
      </c>
      <c r="D410" s="2">
        <f t="shared" si="107"/>
        <v>2.0833333333333333E-3</v>
      </c>
      <c r="E410" s="7">
        <f t="shared" si="108"/>
        <v>9683.5711194816995</v>
      </c>
      <c r="F410" s="7">
        <f t="shared" si="103"/>
        <v>159990.63987191147</v>
      </c>
      <c r="G410" s="7">
        <f t="shared" si="109"/>
        <v>150307.06875242977</v>
      </c>
      <c r="H410" s="7">
        <f t="shared" si="114"/>
        <v>4497807.0685987864</v>
      </c>
      <c r="I410" s="2">
        <f t="shared" si="101"/>
        <v>2.4999999999999998E-2</v>
      </c>
      <c r="K410" s="7">
        <f>SUM($F$20:F410)</f>
        <v>58822211.028648414</v>
      </c>
      <c r="L410" s="1">
        <v>391</v>
      </c>
      <c r="M410" s="3">
        <f t="shared" si="115"/>
        <v>56461</v>
      </c>
      <c r="N410" s="7">
        <f t="shared" si="117"/>
        <v>4220874.9425505288</v>
      </c>
      <c r="O410" s="2">
        <f t="shared" si="110"/>
        <v>1.9166666666666666E-3</v>
      </c>
      <c r="P410" s="7">
        <f t="shared" si="111"/>
        <v>8090.0103065551793</v>
      </c>
      <c r="Q410" s="7">
        <f t="shared" si="104"/>
        <v>144914.35244703284</v>
      </c>
      <c r="R410" s="7">
        <f t="shared" si="105"/>
        <v>136824.34214047767</v>
      </c>
      <c r="S410" s="7">
        <f t="shared" si="116"/>
        <v>4084050.6004100512</v>
      </c>
      <c r="T410" s="2">
        <f t="shared" si="102"/>
        <v>2.3E-2</v>
      </c>
      <c r="V410" s="7">
        <f>SUM($Q$20:Q410)+$P$14</f>
        <v>58716615.656575032</v>
      </c>
      <c r="W410" s="7">
        <f t="shared" si="106"/>
        <v>105595.37207338214</v>
      </c>
    </row>
    <row r="411" spans="1:23" x14ac:dyDescent="0.5">
      <c r="A411" s="1">
        <v>392</v>
      </c>
      <c r="B411" s="3">
        <f t="shared" si="112"/>
        <v>56492</v>
      </c>
      <c r="C411" s="7">
        <f t="shared" si="113"/>
        <v>4497807.0685987864</v>
      </c>
      <c r="D411" s="2">
        <f t="shared" si="107"/>
        <v>2.0833333333333333E-3</v>
      </c>
      <c r="E411" s="7">
        <f t="shared" si="108"/>
        <v>9370.431392914139</v>
      </c>
      <c r="F411" s="7">
        <f t="shared" si="103"/>
        <v>159990.63987191147</v>
      </c>
      <c r="G411" s="7">
        <f t="shared" si="109"/>
        <v>150620.20847899732</v>
      </c>
      <c r="H411" s="7">
        <f t="shared" si="114"/>
        <v>4347186.8601197889</v>
      </c>
      <c r="I411" s="2">
        <f t="shared" si="101"/>
        <v>2.4999999999999998E-2</v>
      </c>
      <c r="K411" s="7">
        <f>SUM($F$20:F411)</f>
        <v>58982201.668520324</v>
      </c>
      <c r="L411" s="1">
        <v>392</v>
      </c>
      <c r="M411" s="3">
        <f t="shared" si="115"/>
        <v>56492</v>
      </c>
      <c r="N411" s="7">
        <f t="shared" si="117"/>
        <v>4084050.6004100512</v>
      </c>
      <c r="O411" s="2">
        <f t="shared" si="110"/>
        <v>1.9166666666666666E-3</v>
      </c>
      <c r="P411" s="7">
        <f t="shared" si="111"/>
        <v>7827.7636507859306</v>
      </c>
      <c r="Q411" s="7">
        <f t="shared" si="104"/>
        <v>144914.35244703284</v>
      </c>
      <c r="R411" s="7">
        <f t="shared" si="105"/>
        <v>137086.58879624691</v>
      </c>
      <c r="S411" s="7">
        <f t="shared" si="116"/>
        <v>3946964.0116138044</v>
      </c>
      <c r="T411" s="2">
        <f t="shared" si="102"/>
        <v>2.3E-2</v>
      </c>
      <c r="V411" s="7">
        <f>SUM($Q$20:Q411)+$P$14</f>
        <v>58861530.009022065</v>
      </c>
      <c r="W411" s="7">
        <f t="shared" si="106"/>
        <v>120671.65949825943</v>
      </c>
    </row>
    <row r="412" spans="1:23" x14ac:dyDescent="0.5">
      <c r="A412" s="1">
        <v>393</v>
      </c>
      <c r="B412" s="3">
        <f t="shared" si="112"/>
        <v>56522</v>
      </c>
      <c r="C412" s="7">
        <f t="shared" si="113"/>
        <v>4347186.8601197889</v>
      </c>
      <c r="D412" s="2">
        <f t="shared" si="107"/>
        <v>2.0833333333333333E-3</v>
      </c>
      <c r="E412" s="7">
        <f t="shared" si="108"/>
        <v>9056.6392919162263</v>
      </c>
      <c r="F412" s="7">
        <f t="shared" si="103"/>
        <v>159990.63987191147</v>
      </c>
      <c r="G412" s="7">
        <f t="shared" si="109"/>
        <v>150934.00057999525</v>
      </c>
      <c r="H412" s="7">
        <f t="shared" si="114"/>
        <v>4196252.8595397938</v>
      </c>
      <c r="I412" s="2">
        <f t="shared" si="101"/>
        <v>2.4999999999999998E-2</v>
      </c>
      <c r="K412" s="7">
        <f>SUM($F$20:F412)</f>
        <v>59142192.308392234</v>
      </c>
      <c r="L412" s="1">
        <v>393</v>
      </c>
      <c r="M412" s="3">
        <f t="shared" si="115"/>
        <v>56522</v>
      </c>
      <c r="N412" s="7">
        <f t="shared" si="117"/>
        <v>3946964.0116138044</v>
      </c>
      <c r="O412" s="2">
        <f t="shared" si="110"/>
        <v>1.9166666666666666E-3</v>
      </c>
      <c r="P412" s="7">
        <f t="shared" si="111"/>
        <v>7565.0143555931245</v>
      </c>
      <c r="Q412" s="7">
        <f t="shared" si="104"/>
        <v>144914.35244703284</v>
      </c>
      <c r="R412" s="7">
        <f t="shared" si="105"/>
        <v>137349.33809143971</v>
      </c>
      <c r="S412" s="7">
        <f t="shared" si="116"/>
        <v>3809614.6735223648</v>
      </c>
      <c r="T412" s="2">
        <f t="shared" si="102"/>
        <v>2.3E-2</v>
      </c>
      <c r="V412" s="7">
        <f>SUM($Q$20:Q412)+$P$14</f>
        <v>59006444.361469097</v>
      </c>
      <c r="W412" s="7">
        <f t="shared" si="106"/>
        <v>135747.94692313671</v>
      </c>
    </row>
    <row r="413" spans="1:23" x14ac:dyDescent="0.5">
      <c r="A413" s="1">
        <v>394</v>
      </c>
      <c r="B413" s="3">
        <f t="shared" si="112"/>
        <v>56553</v>
      </c>
      <c r="C413" s="7">
        <f t="shared" si="113"/>
        <v>4196252.8595397938</v>
      </c>
      <c r="D413" s="2">
        <f t="shared" si="107"/>
        <v>2.0833333333333333E-3</v>
      </c>
      <c r="E413" s="7">
        <f t="shared" si="108"/>
        <v>8742.1934573745712</v>
      </c>
      <c r="F413" s="7">
        <f t="shared" si="103"/>
        <v>159990.63987191147</v>
      </c>
      <c r="G413" s="7">
        <f t="shared" si="109"/>
        <v>151248.44641453688</v>
      </c>
      <c r="H413" s="7">
        <f t="shared" si="114"/>
        <v>4045004.413125257</v>
      </c>
      <c r="I413" s="2">
        <f t="shared" si="101"/>
        <v>2.4999999999999998E-2</v>
      </c>
      <c r="K413" s="7">
        <f>SUM($F$20:F413)</f>
        <v>59302182.948264144</v>
      </c>
      <c r="L413" s="1">
        <v>394</v>
      </c>
      <c r="M413" s="3">
        <f t="shared" si="115"/>
        <v>56553</v>
      </c>
      <c r="N413" s="7">
        <f t="shared" si="117"/>
        <v>3809614.6735223648</v>
      </c>
      <c r="O413" s="2">
        <f t="shared" si="110"/>
        <v>1.9166666666666666E-3</v>
      </c>
      <c r="P413" s="7">
        <f t="shared" si="111"/>
        <v>7301.7614575845319</v>
      </c>
      <c r="Q413" s="7">
        <f t="shared" si="104"/>
        <v>144914.35244703284</v>
      </c>
      <c r="R413" s="7">
        <f t="shared" si="105"/>
        <v>137612.5909894483</v>
      </c>
      <c r="S413" s="7">
        <f t="shared" si="116"/>
        <v>3672002.0825329167</v>
      </c>
      <c r="T413" s="2">
        <f t="shared" si="102"/>
        <v>2.3E-2</v>
      </c>
      <c r="V413" s="7">
        <f>SUM($Q$20:Q413)+$P$14</f>
        <v>59151358.71391613</v>
      </c>
      <c r="W413" s="7">
        <f t="shared" si="106"/>
        <v>150824.234348014</v>
      </c>
    </row>
    <row r="414" spans="1:23" x14ac:dyDescent="0.5">
      <c r="A414" s="1">
        <v>395</v>
      </c>
      <c r="B414" s="3">
        <f t="shared" si="112"/>
        <v>56583</v>
      </c>
      <c r="C414" s="7">
        <f t="shared" si="113"/>
        <v>4045004.413125257</v>
      </c>
      <c r="D414" s="2">
        <f t="shared" si="107"/>
        <v>2.0833333333333333E-3</v>
      </c>
      <c r="E414" s="7">
        <f t="shared" si="108"/>
        <v>8427.0925273442845</v>
      </c>
      <c r="F414" s="7">
        <f t="shared" si="103"/>
        <v>159990.63987191147</v>
      </c>
      <c r="G414" s="7">
        <f t="shared" si="109"/>
        <v>151563.5473445672</v>
      </c>
      <c r="H414" s="7">
        <f t="shared" si="114"/>
        <v>3893440.8657806898</v>
      </c>
      <c r="I414" s="2">
        <f t="shared" si="101"/>
        <v>2.4999999999999998E-2</v>
      </c>
      <c r="K414" s="7">
        <f>SUM($F$20:F414)</f>
        <v>59462173.588136055</v>
      </c>
      <c r="L414" s="1">
        <v>395</v>
      </c>
      <c r="M414" s="3">
        <f t="shared" si="115"/>
        <v>56583</v>
      </c>
      <c r="N414" s="7">
        <f t="shared" si="117"/>
        <v>3672002.0825329167</v>
      </c>
      <c r="O414" s="2">
        <f t="shared" si="110"/>
        <v>1.9166666666666666E-3</v>
      </c>
      <c r="P414" s="7">
        <f t="shared" si="111"/>
        <v>7038.0039915214229</v>
      </c>
      <c r="Q414" s="7">
        <f t="shared" si="104"/>
        <v>144914.35244703284</v>
      </c>
      <c r="R414" s="7">
        <f t="shared" si="105"/>
        <v>137876.34845551141</v>
      </c>
      <c r="S414" s="7">
        <f t="shared" si="116"/>
        <v>3534125.7340774052</v>
      </c>
      <c r="T414" s="2">
        <f t="shared" si="102"/>
        <v>2.3E-2</v>
      </c>
      <c r="V414" s="7">
        <f>SUM($Q$20:Q414)+$P$14</f>
        <v>59296273.066363163</v>
      </c>
      <c r="W414" s="7">
        <f t="shared" si="106"/>
        <v>165900.52177289128</v>
      </c>
    </row>
    <row r="415" spans="1:23" x14ac:dyDescent="0.5">
      <c r="A415" s="1">
        <v>396</v>
      </c>
      <c r="B415" s="3">
        <f t="shared" si="112"/>
        <v>56614</v>
      </c>
      <c r="C415" s="7">
        <f t="shared" si="113"/>
        <v>3893440.8657806898</v>
      </c>
      <c r="D415" s="2">
        <f t="shared" si="107"/>
        <v>2.0833333333333333E-3</v>
      </c>
      <c r="E415" s="7">
        <f t="shared" si="108"/>
        <v>8111.3351370431037</v>
      </c>
      <c r="F415" s="7">
        <f t="shared" si="103"/>
        <v>159990.63987191147</v>
      </c>
      <c r="G415" s="7">
        <f t="shared" si="109"/>
        <v>151879.30473486838</v>
      </c>
      <c r="H415" s="7">
        <f t="shared" si="114"/>
        <v>3741561.5610458213</v>
      </c>
      <c r="I415" s="2">
        <f t="shared" si="101"/>
        <v>2.4999999999999998E-2</v>
      </c>
      <c r="K415" s="7">
        <f>SUM($F$20:F415)</f>
        <v>59622164.228007965</v>
      </c>
      <c r="L415" s="1">
        <v>396</v>
      </c>
      <c r="M415" s="3">
        <f t="shared" si="115"/>
        <v>56614</v>
      </c>
      <c r="N415" s="7">
        <f t="shared" si="117"/>
        <v>3534125.7340774052</v>
      </c>
      <c r="O415" s="2">
        <f t="shared" si="110"/>
        <v>1.9166666666666666E-3</v>
      </c>
      <c r="P415" s="7">
        <f t="shared" si="111"/>
        <v>6773.7409903150265</v>
      </c>
      <c r="Q415" s="7">
        <f t="shared" si="104"/>
        <v>144914.35244703284</v>
      </c>
      <c r="R415" s="7">
        <f t="shared" si="105"/>
        <v>138140.6114567178</v>
      </c>
      <c r="S415" s="7">
        <f t="shared" si="116"/>
        <v>3395985.1226206874</v>
      </c>
      <c r="T415" s="2">
        <f t="shared" si="102"/>
        <v>2.3E-2</v>
      </c>
      <c r="V415" s="7">
        <f>SUM($Q$20:Q415)+$P$14</f>
        <v>59441187.418810196</v>
      </c>
      <c r="W415" s="7">
        <f t="shared" si="106"/>
        <v>180976.80919776857</v>
      </c>
    </row>
    <row r="416" spans="1:23" x14ac:dyDescent="0.5">
      <c r="A416" s="1">
        <v>397</v>
      </c>
      <c r="B416" s="3">
        <f t="shared" si="112"/>
        <v>56645</v>
      </c>
      <c r="C416" s="7">
        <f t="shared" si="113"/>
        <v>3741561.5610458213</v>
      </c>
      <c r="D416" s="2">
        <f t="shared" si="107"/>
        <v>2.0833333333333333E-3</v>
      </c>
      <c r="E416" s="7">
        <f t="shared" si="108"/>
        <v>7794.9199188454613</v>
      </c>
      <c r="F416" s="7">
        <f t="shared" si="103"/>
        <v>159990.63987191147</v>
      </c>
      <c r="G416" s="7">
        <f t="shared" si="109"/>
        <v>152195.719953066</v>
      </c>
      <c r="H416" s="7">
        <f t="shared" si="114"/>
        <v>3589365.8410927551</v>
      </c>
      <c r="I416" s="2">
        <f t="shared" si="101"/>
        <v>2.4999999999999998E-2</v>
      </c>
      <c r="K416" s="7">
        <f>SUM($F$20:F416)</f>
        <v>59782154.867879875</v>
      </c>
      <c r="L416" s="1">
        <v>397</v>
      </c>
      <c r="M416" s="3">
        <f t="shared" si="115"/>
        <v>56645</v>
      </c>
      <c r="N416" s="7">
        <f t="shared" si="117"/>
        <v>3395985.1226206874</v>
      </c>
      <c r="O416" s="2">
        <f t="shared" si="110"/>
        <v>1.9166666666666666E-3</v>
      </c>
      <c r="P416" s="7">
        <f t="shared" si="111"/>
        <v>6508.9714850229839</v>
      </c>
      <c r="Q416" s="7">
        <f t="shared" si="104"/>
        <v>144914.35244703284</v>
      </c>
      <c r="R416" s="7">
        <f t="shared" si="105"/>
        <v>138405.38096200986</v>
      </c>
      <c r="S416" s="7">
        <f t="shared" si="116"/>
        <v>3257579.7416586773</v>
      </c>
      <c r="T416" s="2">
        <f t="shared" si="102"/>
        <v>2.3E-2</v>
      </c>
      <c r="V416" s="7">
        <f>SUM($Q$20:Q416)+$P$14</f>
        <v>59586101.771257229</v>
      </c>
      <c r="W416" s="7">
        <f t="shared" si="106"/>
        <v>196053.09662264585</v>
      </c>
    </row>
    <row r="417" spans="1:23" x14ac:dyDescent="0.5">
      <c r="A417" s="1">
        <v>398</v>
      </c>
      <c r="B417" s="3">
        <f t="shared" si="112"/>
        <v>56673</v>
      </c>
      <c r="C417" s="7">
        <f t="shared" si="113"/>
        <v>3589365.8410927551</v>
      </c>
      <c r="D417" s="2">
        <f t="shared" si="107"/>
        <v>2.0833333333333333E-3</v>
      </c>
      <c r="E417" s="7">
        <f t="shared" si="108"/>
        <v>7477.8455022765729</v>
      </c>
      <c r="F417" s="7">
        <f t="shared" si="103"/>
        <v>159990.63987191147</v>
      </c>
      <c r="G417" s="7">
        <f t="shared" si="109"/>
        <v>152512.79436963488</v>
      </c>
      <c r="H417" s="7">
        <f t="shared" si="114"/>
        <v>3436853.0467231204</v>
      </c>
      <c r="I417" s="2">
        <f t="shared" si="101"/>
        <v>2.4999999999999998E-2</v>
      </c>
      <c r="K417" s="7">
        <f>SUM($F$20:F417)</f>
        <v>59942145.507751785</v>
      </c>
      <c r="L417" s="1">
        <v>398</v>
      </c>
      <c r="M417" s="3">
        <f t="shared" si="115"/>
        <v>56673</v>
      </c>
      <c r="N417" s="7">
        <f t="shared" si="117"/>
        <v>3257579.7416586773</v>
      </c>
      <c r="O417" s="2">
        <f t="shared" si="110"/>
        <v>1.9166666666666666E-3</v>
      </c>
      <c r="P417" s="7">
        <f t="shared" si="111"/>
        <v>6243.6945048457983</v>
      </c>
      <c r="Q417" s="7">
        <f t="shared" si="104"/>
        <v>144914.35244703284</v>
      </c>
      <c r="R417" s="7">
        <f t="shared" si="105"/>
        <v>138670.65794218704</v>
      </c>
      <c r="S417" s="7">
        <f t="shared" si="116"/>
        <v>3118909.0837164903</v>
      </c>
      <c r="T417" s="2">
        <f t="shared" si="102"/>
        <v>2.3E-2</v>
      </c>
      <c r="V417" s="7">
        <f>SUM($Q$20:Q417)+$P$14</f>
        <v>59731016.123704262</v>
      </c>
      <c r="W417" s="7">
        <f t="shared" si="106"/>
        <v>211129.38404752314</v>
      </c>
    </row>
    <row r="418" spans="1:23" x14ac:dyDescent="0.5">
      <c r="A418" s="1">
        <v>399</v>
      </c>
      <c r="B418" s="3">
        <f t="shared" si="112"/>
        <v>56704</v>
      </c>
      <c r="C418" s="7">
        <f t="shared" si="113"/>
        <v>3436853.0467231204</v>
      </c>
      <c r="D418" s="2">
        <f t="shared" si="107"/>
        <v>2.0833333333333333E-3</v>
      </c>
      <c r="E418" s="7">
        <f t="shared" si="108"/>
        <v>7160.110514006501</v>
      </c>
      <c r="F418" s="7">
        <f t="shared" si="103"/>
        <v>159990.63987191147</v>
      </c>
      <c r="G418" s="7">
        <f t="shared" si="109"/>
        <v>152830.52935790498</v>
      </c>
      <c r="H418" s="7">
        <f t="shared" si="114"/>
        <v>3284022.5173652153</v>
      </c>
      <c r="I418" s="2">
        <f t="shared" si="101"/>
        <v>2.4999999999999998E-2</v>
      </c>
      <c r="K418" s="7">
        <f>SUM($F$20:F418)</f>
        <v>60102136.147623695</v>
      </c>
      <c r="L418" s="1">
        <v>399</v>
      </c>
      <c r="M418" s="3">
        <f t="shared" si="115"/>
        <v>56704</v>
      </c>
      <c r="N418" s="7">
        <f t="shared" si="117"/>
        <v>3118909.0837164903</v>
      </c>
      <c r="O418" s="2">
        <f t="shared" si="110"/>
        <v>1.9166666666666666E-3</v>
      </c>
      <c r="P418" s="7">
        <f t="shared" si="111"/>
        <v>5977.9090771232732</v>
      </c>
      <c r="Q418" s="7">
        <f t="shared" si="104"/>
        <v>144914.35244703284</v>
      </c>
      <c r="R418" s="7">
        <f t="shared" si="105"/>
        <v>138936.44336990957</v>
      </c>
      <c r="S418" s="7">
        <f t="shared" si="116"/>
        <v>2979972.6403465807</v>
      </c>
      <c r="T418" s="2">
        <f t="shared" si="102"/>
        <v>2.3E-2</v>
      </c>
      <c r="V418" s="7">
        <f>SUM($Q$20:Q418)+$P$14</f>
        <v>59875930.476151295</v>
      </c>
      <c r="W418" s="7">
        <f t="shared" si="106"/>
        <v>226205.67147240043</v>
      </c>
    </row>
    <row r="419" spans="1:23" x14ac:dyDescent="0.5">
      <c r="A419" s="1">
        <v>400</v>
      </c>
      <c r="B419" s="3">
        <f t="shared" si="112"/>
        <v>56734</v>
      </c>
      <c r="C419" s="7">
        <f t="shared" si="113"/>
        <v>3284022.5173652153</v>
      </c>
      <c r="D419" s="2">
        <f t="shared" si="107"/>
        <v>2.0833333333333333E-3</v>
      </c>
      <c r="E419" s="7">
        <f t="shared" si="108"/>
        <v>6841.7135778441989</v>
      </c>
      <c r="F419" s="7">
        <f t="shared" si="103"/>
        <v>159990.63987191147</v>
      </c>
      <c r="G419" s="7">
        <f t="shared" si="109"/>
        <v>153148.92629406726</v>
      </c>
      <c r="H419" s="7">
        <f t="shared" si="114"/>
        <v>3130873.5910711479</v>
      </c>
      <c r="I419" s="2">
        <f t="shared" si="101"/>
        <v>2.4999999999999998E-2</v>
      </c>
      <c r="K419" s="7">
        <f>SUM($F$20:F419)</f>
        <v>60262126.787495606</v>
      </c>
      <c r="L419" s="1">
        <v>400</v>
      </c>
      <c r="M419" s="3">
        <f t="shared" si="115"/>
        <v>56734</v>
      </c>
      <c r="N419" s="7">
        <f t="shared" si="117"/>
        <v>2979972.6403465807</v>
      </c>
      <c r="O419" s="2">
        <f t="shared" si="110"/>
        <v>1.9166666666666666E-3</v>
      </c>
      <c r="P419" s="7">
        <f t="shared" si="111"/>
        <v>5711.6142273309461</v>
      </c>
      <c r="Q419" s="7">
        <f t="shared" si="104"/>
        <v>144914.35244703284</v>
      </c>
      <c r="R419" s="7">
        <f t="shared" si="105"/>
        <v>139202.73821970189</v>
      </c>
      <c r="S419" s="7">
        <f t="shared" si="116"/>
        <v>2840769.902126879</v>
      </c>
      <c r="T419" s="2">
        <f t="shared" si="102"/>
        <v>2.3E-2</v>
      </c>
      <c r="V419" s="7">
        <f>SUM($Q$20:Q419)+$P$14</f>
        <v>60020844.828598328</v>
      </c>
      <c r="W419" s="7">
        <f t="shared" si="106"/>
        <v>241281.95889727771</v>
      </c>
    </row>
    <row r="420" spans="1:23" x14ac:dyDescent="0.5">
      <c r="A420" s="1">
        <v>401</v>
      </c>
      <c r="B420" s="3">
        <f t="shared" si="112"/>
        <v>56765</v>
      </c>
      <c r="C420" s="7">
        <f t="shared" si="113"/>
        <v>3130873.5910711479</v>
      </c>
      <c r="D420" s="2">
        <f t="shared" si="107"/>
        <v>2.0833333333333333E-3</v>
      </c>
      <c r="E420" s="7">
        <f t="shared" si="108"/>
        <v>6522.6533147315586</v>
      </c>
      <c r="F420" s="7">
        <f t="shared" si="103"/>
        <v>159990.63987191147</v>
      </c>
      <c r="G420" s="7">
        <f t="shared" si="109"/>
        <v>153467.98655717992</v>
      </c>
      <c r="H420" s="7">
        <f t="shared" si="114"/>
        <v>2977405.6045139679</v>
      </c>
      <c r="I420" s="2">
        <f t="shared" si="101"/>
        <v>2.4999999999999998E-2</v>
      </c>
      <c r="K420" s="7">
        <f>SUM($F$20:F420)</f>
        <v>60422117.427367516</v>
      </c>
      <c r="L420" s="1">
        <v>401</v>
      </c>
      <c r="M420" s="3">
        <f t="shared" si="115"/>
        <v>56765</v>
      </c>
      <c r="N420" s="7">
        <f t="shared" si="117"/>
        <v>2840769.902126879</v>
      </c>
      <c r="O420" s="2">
        <f t="shared" si="110"/>
        <v>1.9166666666666666E-3</v>
      </c>
      <c r="P420" s="7">
        <f t="shared" si="111"/>
        <v>5444.808979076518</v>
      </c>
      <c r="Q420" s="7">
        <f t="shared" si="104"/>
        <v>144914.35244703284</v>
      </c>
      <c r="R420" s="7">
        <f t="shared" si="105"/>
        <v>139469.54346795633</v>
      </c>
      <c r="S420" s="7">
        <f t="shared" si="116"/>
        <v>2701300.3586589228</v>
      </c>
      <c r="T420" s="2">
        <f t="shared" si="102"/>
        <v>2.3E-2</v>
      </c>
      <c r="V420" s="7">
        <f>SUM($Q$20:Q420)+$P$14</f>
        <v>60165759.181045361</v>
      </c>
      <c r="W420" s="7">
        <f t="shared" si="106"/>
        <v>256358.246322155</v>
      </c>
    </row>
    <row r="421" spans="1:23" x14ac:dyDescent="0.5">
      <c r="A421" s="1">
        <v>402</v>
      </c>
      <c r="B421" s="3">
        <f t="shared" si="112"/>
        <v>56795</v>
      </c>
      <c r="C421" s="7">
        <f t="shared" si="113"/>
        <v>2977405.6045139679</v>
      </c>
      <c r="D421" s="2">
        <f t="shared" si="107"/>
        <v>2.0833333333333333E-3</v>
      </c>
      <c r="E421" s="7">
        <f t="shared" si="108"/>
        <v>6202.928342737433</v>
      </c>
      <c r="F421" s="7">
        <f t="shared" si="103"/>
        <v>159990.63987191147</v>
      </c>
      <c r="G421" s="7">
        <f t="shared" si="109"/>
        <v>153787.71152917403</v>
      </c>
      <c r="H421" s="7">
        <f t="shared" si="114"/>
        <v>2823617.892984794</v>
      </c>
      <c r="I421" s="2">
        <f t="shared" si="101"/>
        <v>2.4999999999999998E-2</v>
      </c>
      <c r="K421" s="7">
        <f>SUM($F$20:F421)</f>
        <v>60582108.067239426</v>
      </c>
      <c r="L421" s="1">
        <v>402</v>
      </c>
      <c r="M421" s="3">
        <f t="shared" si="115"/>
        <v>56795</v>
      </c>
      <c r="N421" s="7">
        <f t="shared" si="117"/>
        <v>2701300.3586589228</v>
      </c>
      <c r="O421" s="2">
        <f t="shared" si="110"/>
        <v>1.9166666666666666E-3</v>
      </c>
      <c r="P421" s="7">
        <f t="shared" si="111"/>
        <v>5177.4923540962682</v>
      </c>
      <c r="Q421" s="7">
        <f t="shared" si="104"/>
        <v>144914.35244703284</v>
      </c>
      <c r="R421" s="7">
        <f t="shared" si="105"/>
        <v>139736.86009293658</v>
      </c>
      <c r="S421" s="7">
        <f t="shared" si="116"/>
        <v>2561563.4985659863</v>
      </c>
      <c r="T421" s="2">
        <f t="shared" si="102"/>
        <v>2.3E-2</v>
      </c>
      <c r="V421" s="7">
        <f>SUM($Q$20:Q421)+$P$14</f>
        <v>60310673.533492394</v>
      </c>
      <c r="W421" s="7">
        <f t="shared" si="106"/>
        <v>271434.53374703228</v>
      </c>
    </row>
    <row r="422" spans="1:23" x14ac:dyDescent="0.5">
      <c r="A422" s="1">
        <v>403</v>
      </c>
      <c r="B422" s="3">
        <f t="shared" si="112"/>
        <v>56826</v>
      </c>
      <c r="C422" s="7">
        <f t="shared" si="113"/>
        <v>2823617.892984794</v>
      </c>
      <c r="D422" s="2">
        <f t="shared" si="107"/>
        <v>2.0833333333333333E-3</v>
      </c>
      <c r="E422" s="7">
        <f t="shared" si="108"/>
        <v>5882.5372770516542</v>
      </c>
      <c r="F422" s="7">
        <f t="shared" si="103"/>
        <v>159990.63987191147</v>
      </c>
      <c r="G422" s="7">
        <f t="shared" si="109"/>
        <v>154108.10259485981</v>
      </c>
      <c r="H422" s="7">
        <f t="shared" si="114"/>
        <v>2669509.7903899341</v>
      </c>
      <c r="I422" s="2">
        <f t="shared" si="101"/>
        <v>2.4999999999999998E-2</v>
      </c>
      <c r="K422" s="7">
        <f>SUM($F$20:F422)</f>
        <v>60742098.707111336</v>
      </c>
      <c r="L422" s="1">
        <v>403</v>
      </c>
      <c r="M422" s="3">
        <f t="shared" si="115"/>
        <v>56826</v>
      </c>
      <c r="N422" s="7">
        <f t="shared" si="117"/>
        <v>2561563.4985659863</v>
      </c>
      <c r="O422" s="2">
        <f t="shared" si="110"/>
        <v>1.9166666666666666E-3</v>
      </c>
      <c r="P422" s="7">
        <f t="shared" si="111"/>
        <v>4909.6633722514734</v>
      </c>
      <c r="Q422" s="7">
        <f t="shared" si="104"/>
        <v>144914.35244703284</v>
      </c>
      <c r="R422" s="7">
        <f t="shared" si="105"/>
        <v>140004.68907478137</v>
      </c>
      <c r="S422" s="7">
        <f t="shared" si="116"/>
        <v>2421558.809491205</v>
      </c>
      <c r="T422" s="2">
        <f t="shared" si="102"/>
        <v>2.3E-2</v>
      </c>
      <c r="V422" s="7">
        <f>SUM($Q$20:Q422)+$P$14</f>
        <v>60455587.885939427</v>
      </c>
      <c r="W422" s="7">
        <f t="shared" si="106"/>
        <v>286510.82117190957</v>
      </c>
    </row>
    <row r="423" spans="1:23" x14ac:dyDescent="0.5">
      <c r="A423" s="1">
        <v>404</v>
      </c>
      <c r="B423" s="3">
        <f t="shared" si="112"/>
        <v>56857</v>
      </c>
      <c r="C423" s="7">
        <f t="shared" si="113"/>
        <v>2669509.7903899341</v>
      </c>
      <c r="D423" s="2">
        <f t="shared" si="107"/>
        <v>2.0833333333333333E-3</v>
      </c>
      <c r="E423" s="7">
        <f t="shared" si="108"/>
        <v>5561.4787299790296</v>
      </c>
      <c r="F423" s="7">
        <f t="shared" si="103"/>
        <v>159990.63987191147</v>
      </c>
      <c r="G423" s="7">
        <f t="shared" si="109"/>
        <v>154429.16114193245</v>
      </c>
      <c r="H423" s="7">
        <f t="shared" si="114"/>
        <v>2515080.6292480016</v>
      </c>
      <c r="I423" s="2">
        <f t="shared" si="101"/>
        <v>2.4999999999999998E-2</v>
      </c>
      <c r="K423" s="7">
        <f>SUM($F$20:F423)</f>
        <v>60902089.346983247</v>
      </c>
      <c r="L423" s="1">
        <v>404</v>
      </c>
      <c r="M423" s="3">
        <f t="shared" si="115"/>
        <v>56857</v>
      </c>
      <c r="N423" s="7">
        <f t="shared" si="117"/>
        <v>2421558.809491205</v>
      </c>
      <c r="O423" s="2">
        <f t="shared" si="110"/>
        <v>1.9166666666666666E-3</v>
      </c>
      <c r="P423" s="7">
        <f t="shared" si="111"/>
        <v>4641.3210515248093</v>
      </c>
      <c r="Q423" s="7">
        <f t="shared" si="104"/>
        <v>144914.35244703284</v>
      </c>
      <c r="R423" s="7">
        <f t="shared" si="105"/>
        <v>140273.03139550803</v>
      </c>
      <c r="S423" s="7">
        <f t="shared" si="116"/>
        <v>2281285.7780956971</v>
      </c>
      <c r="T423" s="2">
        <f t="shared" si="102"/>
        <v>2.3E-2</v>
      </c>
      <c r="V423" s="7">
        <f>SUM($Q$20:Q423)+$P$14</f>
        <v>60600502.23838646</v>
      </c>
      <c r="W423" s="7">
        <f t="shared" si="106"/>
        <v>301587.10859678686</v>
      </c>
    </row>
    <row r="424" spans="1:23" x14ac:dyDescent="0.5">
      <c r="A424" s="1">
        <v>405</v>
      </c>
      <c r="B424" s="3">
        <f t="shared" si="112"/>
        <v>56887</v>
      </c>
      <c r="C424" s="7">
        <f t="shared" si="113"/>
        <v>2515080.6292480016</v>
      </c>
      <c r="D424" s="2">
        <f t="shared" si="107"/>
        <v>2.0833333333333333E-3</v>
      </c>
      <c r="E424" s="7">
        <f t="shared" si="108"/>
        <v>5239.7513109333368</v>
      </c>
      <c r="F424" s="7">
        <f t="shared" si="103"/>
        <v>159990.63987191147</v>
      </c>
      <c r="G424" s="7">
        <f t="shared" si="109"/>
        <v>154750.88856097814</v>
      </c>
      <c r="H424" s="7">
        <f t="shared" si="114"/>
        <v>2360329.7406870234</v>
      </c>
      <c r="I424" s="2">
        <f t="shared" si="101"/>
        <v>2.4999999999999998E-2</v>
      </c>
      <c r="K424" s="7">
        <f>SUM($F$20:F424)</f>
        <v>61062079.986855157</v>
      </c>
      <c r="L424" s="1">
        <v>405</v>
      </c>
      <c r="M424" s="3">
        <f t="shared" si="115"/>
        <v>56887</v>
      </c>
      <c r="N424" s="7">
        <f t="shared" si="117"/>
        <v>2281285.7780956971</v>
      </c>
      <c r="O424" s="2">
        <f t="shared" si="110"/>
        <v>1.9166666666666666E-3</v>
      </c>
      <c r="P424" s="7">
        <f t="shared" si="111"/>
        <v>4372.4644080167527</v>
      </c>
      <c r="Q424" s="7">
        <f t="shared" si="104"/>
        <v>144914.35244703284</v>
      </c>
      <c r="R424" s="7">
        <f t="shared" si="105"/>
        <v>140541.88803901608</v>
      </c>
      <c r="S424" s="7">
        <f t="shared" si="116"/>
        <v>2140743.8900566809</v>
      </c>
      <c r="T424" s="2">
        <f t="shared" si="102"/>
        <v>2.3E-2</v>
      </c>
      <c r="V424" s="7">
        <f>SUM($Q$20:Q424)+$P$14</f>
        <v>60745416.590833493</v>
      </c>
      <c r="W424" s="7">
        <f t="shared" si="106"/>
        <v>316663.39602166414</v>
      </c>
    </row>
    <row r="425" spans="1:23" x14ac:dyDescent="0.5">
      <c r="A425" s="1">
        <v>406</v>
      </c>
      <c r="B425" s="3">
        <f t="shared" si="112"/>
        <v>56918</v>
      </c>
      <c r="C425" s="7">
        <f t="shared" si="113"/>
        <v>2360329.7406870234</v>
      </c>
      <c r="D425" s="2">
        <f t="shared" si="107"/>
        <v>2.0833333333333333E-3</v>
      </c>
      <c r="E425" s="7">
        <f t="shared" si="108"/>
        <v>4917.3536264312988</v>
      </c>
      <c r="F425" s="7">
        <f t="shared" si="103"/>
        <v>159990.63987191147</v>
      </c>
      <c r="G425" s="7">
        <f t="shared" si="109"/>
        <v>155073.28624548018</v>
      </c>
      <c r="H425" s="7">
        <f t="shared" si="114"/>
        <v>2205256.4544415432</v>
      </c>
      <c r="I425" s="2">
        <f t="shared" si="101"/>
        <v>2.4999999999999998E-2</v>
      </c>
      <c r="K425" s="7">
        <f>SUM($F$20:F425)</f>
        <v>61222070.626727067</v>
      </c>
      <c r="L425" s="1">
        <v>406</v>
      </c>
      <c r="M425" s="3">
        <f t="shared" si="115"/>
        <v>56918</v>
      </c>
      <c r="N425" s="7">
        <f t="shared" si="117"/>
        <v>2140743.8900566809</v>
      </c>
      <c r="O425" s="2">
        <f t="shared" si="110"/>
        <v>1.9166666666666666E-3</v>
      </c>
      <c r="P425" s="7">
        <f t="shared" si="111"/>
        <v>4103.0924559419718</v>
      </c>
      <c r="Q425" s="7">
        <f t="shared" si="104"/>
        <v>144914.35244703284</v>
      </c>
      <c r="R425" s="7">
        <f t="shared" si="105"/>
        <v>140811.25999109086</v>
      </c>
      <c r="S425" s="7">
        <f t="shared" si="116"/>
        <v>1999932.6300655901</v>
      </c>
      <c r="T425" s="2">
        <f t="shared" si="102"/>
        <v>2.3E-2</v>
      </c>
      <c r="V425" s="7">
        <f>SUM($Q$20:Q425)+$P$14</f>
        <v>60890330.943280526</v>
      </c>
      <c r="W425" s="7">
        <f t="shared" si="106"/>
        <v>331739.68344654143</v>
      </c>
    </row>
    <row r="426" spans="1:23" x14ac:dyDescent="0.5">
      <c r="A426" s="1">
        <v>407</v>
      </c>
      <c r="B426" s="3">
        <f t="shared" si="112"/>
        <v>56948</v>
      </c>
      <c r="C426" s="7">
        <f t="shared" si="113"/>
        <v>2205256.4544415432</v>
      </c>
      <c r="D426" s="2">
        <f t="shared" si="107"/>
        <v>2.0833333333333333E-3</v>
      </c>
      <c r="E426" s="7">
        <f t="shared" si="108"/>
        <v>4594.2842800865483</v>
      </c>
      <c r="F426" s="7">
        <f t="shared" si="103"/>
        <v>159990.63987191147</v>
      </c>
      <c r="G426" s="7">
        <f t="shared" si="109"/>
        <v>155396.35559182492</v>
      </c>
      <c r="H426" s="7">
        <f t="shared" si="114"/>
        <v>2049860.0988497182</v>
      </c>
      <c r="I426" s="2">
        <f t="shared" si="101"/>
        <v>2.4999999999999998E-2</v>
      </c>
      <c r="K426" s="7">
        <f>SUM($F$20:F426)</f>
        <v>61382061.266598977</v>
      </c>
      <c r="L426" s="1">
        <v>407</v>
      </c>
      <c r="M426" s="3">
        <f t="shared" si="115"/>
        <v>56948</v>
      </c>
      <c r="N426" s="7">
        <f t="shared" si="117"/>
        <v>1999932.6300655901</v>
      </c>
      <c r="O426" s="2">
        <f t="shared" si="110"/>
        <v>1.9166666666666666E-3</v>
      </c>
      <c r="P426" s="7">
        <f t="shared" si="111"/>
        <v>3833.2042076257144</v>
      </c>
      <c r="Q426" s="7">
        <f t="shared" si="104"/>
        <v>144914.35244703284</v>
      </c>
      <c r="R426" s="7">
        <f t="shared" si="105"/>
        <v>141081.14823940714</v>
      </c>
      <c r="S426" s="7">
        <f t="shared" si="116"/>
        <v>1858851.4818261829</v>
      </c>
      <c r="T426" s="2">
        <f t="shared" si="102"/>
        <v>2.3E-2</v>
      </c>
      <c r="V426" s="7">
        <f>SUM($Q$20:Q426)+$P$14</f>
        <v>61035245.295727558</v>
      </c>
      <c r="W426" s="7">
        <f t="shared" si="106"/>
        <v>346815.97087141871</v>
      </c>
    </row>
    <row r="427" spans="1:23" x14ac:dyDescent="0.5">
      <c r="A427" s="1">
        <v>408</v>
      </c>
      <c r="B427" s="3">
        <f t="shared" si="112"/>
        <v>56979</v>
      </c>
      <c r="C427" s="7">
        <f t="shared" si="113"/>
        <v>2049860.0988497182</v>
      </c>
      <c r="D427" s="2">
        <f t="shared" si="107"/>
        <v>2.0833333333333333E-3</v>
      </c>
      <c r="E427" s="7">
        <f t="shared" si="108"/>
        <v>4270.5418726035796</v>
      </c>
      <c r="F427" s="7">
        <f t="shared" si="103"/>
        <v>159990.63987191147</v>
      </c>
      <c r="G427" s="7">
        <f t="shared" si="109"/>
        <v>155720.09799930788</v>
      </c>
      <c r="H427" s="7">
        <f t="shared" si="114"/>
        <v>1894140.0008504104</v>
      </c>
      <c r="I427" s="2">
        <f t="shared" si="101"/>
        <v>2.4999999999999998E-2</v>
      </c>
      <c r="K427" s="7">
        <f>SUM($F$20:F427)</f>
        <v>61542051.906470887</v>
      </c>
      <c r="L427" s="1">
        <v>408</v>
      </c>
      <c r="M427" s="3">
        <f t="shared" si="115"/>
        <v>56979</v>
      </c>
      <c r="N427" s="7">
        <f t="shared" si="117"/>
        <v>1858851.4818261829</v>
      </c>
      <c r="O427" s="2">
        <f t="shared" si="110"/>
        <v>1.9166666666666666E-3</v>
      </c>
      <c r="P427" s="7">
        <f t="shared" si="111"/>
        <v>3562.7986735001837</v>
      </c>
      <c r="Q427" s="7">
        <f t="shared" si="104"/>
        <v>144914.35244703284</v>
      </c>
      <c r="R427" s="7">
        <f t="shared" si="105"/>
        <v>141351.55377353265</v>
      </c>
      <c r="S427" s="7">
        <f t="shared" si="116"/>
        <v>1717499.9280526503</v>
      </c>
      <c r="T427" s="2">
        <f t="shared" si="102"/>
        <v>2.3E-2</v>
      </c>
      <c r="V427" s="7">
        <f>SUM($Q$20:Q427)+$P$14</f>
        <v>61180159.648174591</v>
      </c>
      <c r="W427" s="7">
        <f t="shared" si="106"/>
        <v>361892.258296296</v>
      </c>
    </row>
    <row r="428" spans="1:23" x14ac:dyDescent="0.5">
      <c r="A428" s="1">
        <v>409</v>
      </c>
      <c r="B428" s="3">
        <f t="shared" si="112"/>
        <v>57010</v>
      </c>
      <c r="C428" s="7">
        <f t="shared" si="113"/>
        <v>1894140.0008504104</v>
      </c>
      <c r="D428" s="2">
        <f t="shared" si="107"/>
        <v>2.0833333333333333E-3</v>
      </c>
      <c r="E428" s="7">
        <f t="shared" si="108"/>
        <v>3946.1250017716884</v>
      </c>
      <c r="F428" s="7">
        <f t="shared" si="103"/>
        <v>159990.63987191147</v>
      </c>
      <c r="G428" s="7">
        <f t="shared" si="109"/>
        <v>156044.51487013977</v>
      </c>
      <c r="H428" s="7">
        <f t="shared" si="114"/>
        <v>1738095.4859802707</v>
      </c>
      <c r="I428" s="2">
        <f t="shared" si="101"/>
        <v>2.4999999999999998E-2</v>
      </c>
      <c r="K428" s="7">
        <f>SUM($F$20:F428)</f>
        <v>61702042.546342798</v>
      </c>
      <c r="L428" s="1">
        <v>409</v>
      </c>
      <c r="M428" s="3">
        <f t="shared" si="115"/>
        <v>57010</v>
      </c>
      <c r="N428" s="7">
        <f t="shared" si="117"/>
        <v>1717499.9280526503</v>
      </c>
      <c r="O428" s="2">
        <f t="shared" si="110"/>
        <v>1.9166666666666666E-3</v>
      </c>
      <c r="P428" s="7">
        <f t="shared" si="111"/>
        <v>3291.8748621009131</v>
      </c>
      <c r="Q428" s="7">
        <f t="shared" si="104"/>
        <v>144914.35244703284</v>
      </c>
      <c r="R428" s="7">
        <f t="shared" si="105"/>
        <v>141622.47758493194</v>
      </c>
      <c r="S428" s="7">
        <f t="shared" si="116"/>
        <v>1575877.4504677183</v>
      </c>
      <c r="T428" s="2">
        <f t="shared" si="102"/>
        <v>2.3E-2</v>
      </c>
      <c r="V428" s="7">
        <f>SUM($Q$20:Q428)+$P$14</f>
        <v>61325074.000621624</v>
      </c>
      <c r="W428" s="7">
        <f t="shared" si="106"/>
        <v>376968.54572117329</v>
      </c>
    </row>
    <row r="429" spans="1:23" x14ac:dyDescent="0.5">
      <c r="A429" s="1">
        <v>410</v>
      </c>
      <c r="B429" s="3">
        <f t="shared" si="112"/>
        <v>57039</v>
      </c>
      <c r="C429" s="7">
        <f t="shared" si="113"/>
        <v>1738095.4859802707</v>
      </c>
      <c r="D429" s="2">
        <f t="shared" si="107"/>
        <v>2.0833333333333333E-3</v>
      </c>
      <c r="E429" s="7">
        <f t="shared" si="108"/>
        <v>3621.0322624588971</v>
      </c>
      <c r="F429" s="7">
        <f t="shared" si="103"/>
        <v>159990.63987191147</v>
      </c>
      <c r="G429" s="7">
        <f t="shared" si="109"/>
        <v>156369.60760945256</v>
      </c>
      <c r="H429" s="7">
        <f t="shared" si="114"/>
        <v>1581725.8783708182</v>
      </c>
      <c r="I429" s="2">
        <f t="shared" si="101"/>
        <v>2.4999999999999998E-2</v>
      </c>
      <c r="K429" s="7">
        <f>SUM($F$20:F429)</f>
        <v>61862033.186214708</v>
      </c>
      <c r="L429" s="1">
        <v>410</v>
      </c>
      <c r="M429" s="3">
        <f t="shared" si="115"/>
        <v>57039</v>
      </c>
      <c r="N429" s="7">
        <f t="shared" si="117"/>
        <v>1575877.4504677183</v>
      </c>
      <c r="O429" s="2">
        <f t="shared" si="110"/>
        <v>1.9166666666666666E-3</v>
      </c>
      <c r="P429" s="7">
        <f t="shared" si="111"/>
        <v>3020.4317800631266</v>
      </c>
      <c r="Q429" s="7">
        <f t="shared" si="104"/>
        <v>144914.35244703284</v>
      </c>
      <c r="R429" s="7">
        <f t="shared" si="105"/>
        <v>141893.9206669697</v>
      </c>
      <c r="S429" s="7">
        <f t="shared" si="116"/>
        <v>1433983.5298007487</v>
      </c>
      <c r="T429" s="2">
        <f t="shared" si="102"/>
        <v>2.3E-2</v>
      </c>
      <c r="V429" s="7">
        <f>SUM($Q$20:Q429)+$P$14</f>
        <v>61469988.353068657</v>
      </c>
      <c r="W429" s="7">
        <f t="shared" si="106"/>
        <v>392044.83314605057</v>
      </c>
    </row>
    <row r="430" spans="1:23" x14ac:dyDescent="0.5">
      <c r="A430" s="1">
        <v>411</v>
      </c>
      <c r="B430" s="3">
        <f t="shared" si="112"/>
        <v>57070</v>
      </c>
      <c r="C430" s="7">
        <f t="shared" si="113"/>
        <v>1581725.8783708182</v>
      </c>
      <c r="D430" s="2">
        <f t="shared" si="107"/>
        <v>2.0833333333333333E-3</v>
      </c>
      <c r="E430" s="7">
        <f t="shared" si="108"/>
        <v>3295.262246605871</v>
      </c>
      <c r="F430" s="7">
        <f t="shared" si="103"/>
        <v>159990.63987191147</v>
      </c>
      <c r="G430" s="7">
        <f t="shared" si="109"/>
        <v>156695.37762530558</v>
      </c>
      <c r="H430" s="7">
        <f t="shared" si="114"/>
        <v>1425030.5007455125</v>
      </c>
      <c r="I430" s="2">
        <f t="shared" si="101"/>
        <v>2.4999999999999998E-2</v>
      </c>
      <c r="K430" s="7">
        <f>SUM($F$20:F430)</f>
        <v>62022023.826086618</v>
      </c>
      <c r="L430" s="1">
        <v>411</v>
      </c>
      <c r="M430" s="3">
        <f t="shared" si="115"/>
        <v>57070</v>
      </c>
      <c r="N430" s="7">
        <f t="shared" si="117"/>
        <v>1433983.5298007487</v>
      </c>
      <c r="O430" s="2">
        <f t="shared" si="110"/>
        <v>1.9166666666666666E-3</v>
      </c>
      <c r="P430" s="7">
        <f t="shared" si="111"/>
        <v>2748.4684321181016</v>
      </c>
      <c r="Q430" s="7">
        <f t="shared" si="104"/>
        <v>144914.35244703284</v>
      </c>
      <c r="R430" s="7">
        <f t="shared" si="105"/>
        <v>142165.88401491474</v>
      </c>
      <c r="S430" s="7">
        <f t="shared" si="116"/>
        <v>1291817.6457858339</v>
      </c>
      <c r="T430" s="2">
        <f t="shared" si="102"/>
        <v>2.3E-2</v>
      </c>
      <c r="V430" s="7">
        <f>SUM($Q$20:Q430)+$P$14</f>
        <v>61614902.70551569</v>
      </c>
      <c r="W430" s="7">
        <f t="shared" si="106"/>
        <v>407121.12057092786</v>
      </c>
    </row>
    <row r="431" spans="1:23" x14ac:dyDescent="0.5">
      <c r="A431" s="1">
        <v>412</v>
      </c>
      <c r="B431" s="3">
        <f t="shared" si="112"/>
        <v>57100</v>
      </c>
      <c r="C431" s="7">
        <f t="shared" si="113"/>
        <v>1425030.5007455125</v>
      </c>
      <c r="D431" s="2">
        <f t="shared" si="107"/>
        <v>2.0833333333333333E-3</v>
      </c>
      <c r="E431" s="7">
        <f t="shared" si="108"/>
        <v>2968.8135432198178</v>
      </c>
      <c r="F431" s="7">
        <f t="shared" si="103"/>
        <v>159990.63987191147</v>
      </c>
      <c r="G431" s="7">
        <f t="shared" si="109"/>
        <v>157021.82632869165</v>
      </c>
      <c r="H431" s="7">
        <f t="shared" si="114"/>
        <v>1268008.674416821</v>
      </c>
      <c r="I431" s="2">
        <f t="shared" si="101"/>
        <v>2.4999999999999998E-2</v>
      </c>
      <c r="K431" s="7">
        <f>SUM($F$20:F431)</f>
        <v>62182014.465958528</v>
      </c>
      <c r="L431" s="1">
        <v>412</v>
      </c>
      <c r="M431" s="3">
        <f t="shared" si="115"/>
        <v>57100</v>
      </c>
      <c r="N431" s="7">
        <f t="shared" si="117"/>
        <v>1291817.6457858339</v>
      </c>
      <c r="O431" s="2">
        <f t="shared" si="110"/>
        <v>1.9166666666666666E-3</v>
      </c>
      <c r="P431" s="7">
        <f t="shared" si="111"/>
        <v>2475.983821089515</v>
      </c>
      <c r="Q431" s="7">
        <f t="shared" si="104"/>
        <v>144914.35244703284</v>
      </c>
      <c r="R431" s="7">
        <f t="shared" si="105"/>
        <v>142438.36862594332</v>
      </c>
      <c r="S431" s="7">
        <f t="shared" si="116"/>
        <v>1149379.2771598906</v>
      </c>
      <c r="T431" s="2">
        <f t="shared" si="102"/>
        <v>2.3E-2</v>
      </c>
      <c r="V431" s="7">
        <f>SUM($Q$20:Q431)+$P$14</f>
        <v>61759817.057962723</v>
      </c>
      <c r="W431" s="7">
        <f t="shared" si="106"/>
        <v>422197.40799580514</v>
      </c>
    </row>
    <row r="432" spans="1:23" x14ac:dyDescent="0.5">
      <c r="A432" s="1">
        <v>413</v>
      </c>
      <c r="B432" s="3">
        <f t="shared" si="112"/>
        <v>57131</v>
      </c>
      <c r="C432" s="7">
        <f t="shared" si="113"/>
        <v>1268008.674416821</v>
      </c>
      <c r="D432" s="2">
        <f t="shared" si="107"/>
        <v>2.0833333333333333E-3</v>
      </c>
      <c r="E432" s="7">
        <f t="shared" si="108"/>
        <v>2641.6847383683771</v>
      </c>
      <c r="F432" s="7">
        <f t="shared" si="103"/>
        <v>159990.63987191147</v>
      </c>
      <c r="G432" s="7">
        <f t="shared" si="109"/>
        <v>157348.95513354309</v>
      </c>
      <c r="H432" s="7">
        <f t="shared" si="114"/>
        <v>1110659.7192832779</v>
      </c>
      <c r="I432" s="2">
        <f t="shared" si="101"/>
        <v>2.4999999999999998E-2</v>
      </c>
      <c r="K432" s="7">
        <f>SUM($F$20:F432)</f>
        <v>62342005.105830438</v>
      </c>
      <c r="L432" s="1">
        <v>413</v>
      </c>
      <c r="M432" s="3">
        <f t="shared" si="115"/>
        <v>57131</v>
      </c>
      <c r="N432" s="7">
        <f t="shared" si="117"/>
        <v>1149379.2771598906</v>
      </c>
      <c r="O432" s="2">
        <f t="shared" si="110"/>
        <v>1.9166666666666666E-3</v>
      </c>
      <c r="P432" s="7">
        <f t="shared" si="111"/>
        <v>2202.9769478897902</v>
      </c>
      <c r="Q432" s="7">
        <f t="shared" si="104"/>
        <v>144914.35244703284</v>
      </c>
      <c r="R432" s="7">
        <f t="shared" si="105"/>
        <v>142711.37549914306</v>
      </c>
      <c r="S432" s="7">
        <f t="shared" si="116"/>
        <v>1006667.9016607476</v>
      </c>
      <c r="T432" s="2">
        <f t="shared" si="102"/>
        <v>2.3E-2</v>
      </c>
      <c r="V432" s="7">
        <f>SUM($Q$20:Q432)+$P$14</f>
        <v>61904731.410409756</v>
      </c>
      <c r="W432" s="7">
        <f t="shared" si="106"/>
        <v>437273.69542068243</v>
      </c>
    </row>
    <row r="433" spans="1:23" x14ac:dyDescent="0.5">
      <c r="A433" s="1">
        <v>414</v>
      </c>
      <c r="B433" s="3">
        <f t="shared" si="112"/>
        <v>57161</v>
      </c>
      <c r="C433" s="7">
        <f t="shared" si="113"/>
        <v>1110659.7192832779</v>
      </c>
      <c r="D433" s="2">
        <f t="shared" si="107"/>
        <v>2.0833333333333333E-3</v>
      </c>
      <c r="E433" s="7">
        <f t="shared" si="108"/>
        <v>2313.8744151734954</v>
      </c>
      <c r="F433" s="7">
        <f t="shared" si="103"/>
        <v>159990.63987191147</v>
      </c>
      <c r="G433" s="7">
        <f t="shared" si="109"/>
        <v>157676.76545673798</v>
      </c>
      <c r="H433" s="7">
        <f t="shared" si="114"/>
        <v>952982.95382653992</v>
      </c>
      <c r="I433" s="2">
        <f t="shared" si="101"/>
        <v>2.4999999999999998E-2</v>
      </c>
      <c r="K433" s="7">
        <f>SUM($F$20:F433)</f>
        <v>62501995.745702349</v>
      </c>
      <c r="L433" s="1">
        <v>414</v>
      </c>
      <c r="M433" s="3">
        <f t="shared" si="115"/>
        <v>57161</v>
      </c>
      <c r="N433" s="7">
        <f t="shared" si="117"/>
        <v>1006667.9016607476</v>
      </c>
      <c r="O433" s="2">
        <f t="shared" si="110"/>
        <v>1.9166666666666666E-3</v>
      </c>
      <c r="P433" s="7">
        <f t="shared" si="111"/>
        <v>1929.4468115164327</v>
      </c>
      <c r="Q433" s="7">
        <f t="shared" si="104"/>
        <v>144914.35244703284</v>
      </c>
      <c r="R433" s="7">
        <f t="shared" si="105"/>
        <v>142984.90563551642</v>
      </c>
      <c r="S433" s="7">
        <f t="shared" si="116"/>
        <v>863682.9960252312</v>
      </c>
      <c r="T433" s="2">
        <f t="shared" si="102"/>
        <v>2.3E-2</v>
      </c>
      <c r="V433" s="7">
        <f>SUM($Q$20:Q433)+$P$14</f>
        <v>62049645.762856789</v>
      </c>
      <c r="W433" s="7">
        <f t="shared" si="106"/>
        <v>452349.98284555972</v>
      </c>
    </row>
    <row r="434" spans="1:23" x14ac:dyDescent="0.5">
      <c r="A434" s="1">
        <v>415</v>
      </c>
      <c r="B434" s="3">
        <f t="shared" si="112"/>
        <v>57192</v>
      </c>
      <c r="C434" s="7">
        <f t="shared" si="113"/>
        <v>952982.95382653992</v>
      </c>
      <c r="D434" s="2">
        <f t="shared" si="107"/>
        <v>2.0833333333333333E-3</v>
      </c>
      <c r="E434" s="7">
        <f t="shared" si="108"/>
        <v>1985.3811538052914</v>
      </c>
      <c r="F434" s="7">
        <f t="shared" si="103"/>
        <v>159990.63987191147</v>
      </c>
      <c r="G434" s="7">
        <f t="shared" si="109"/>
        <v>158005.25871810617</v>
      </c>
      <c r="H434" s="7">
        <f t="shared" si="114"/>
        <v>794977.69510843372</v>
      </c>
      <c r="I434" s="2">
        <f t="shared" si="101"/>
        <v>2.4999999999999998E-2</v>
      </c>
      <c r="K434" s="7">
        <f>SUM($F$20:F434)</f>
        <v>62661986.385574259</v>
      </c>
      <c r="L434" s="1">
        <v>415</v>
      </c>
      <c r="M434" s="3">
        <f t="shared" si="115"/>
        <v>57192</v>
      </c>
      <c r="N434" s="7">
        <f t="shared" si="117"/>
        <v>863682.9960252312</v>
      </c>
      <c r="O434" s="2">
        <f t="shared" si="110"/>
        <v>1.9166666666666666E-3</v>
      </c>
      <c r="P434" s="7">
        <f t="shared" si="111"/>
        <v>1655.3924090483597</v>
      </c>
      <c r="Q434" s="7">
        <f t="shared" si="104"/>
        <v>144914.35244703284</v>
      </c>
      <c r="R434" s="7">
        <f t="shared" si="105"/>
        <v>143258.96003798448</v>
      </c>
      <c r="S434" s="7">
        <f t="shared" si="116"/>
        <v>720424.03598724678</v>
      </c>
      <c r="T434" s="2">
        <f t="shared" si="102"/>
        <v>2.3E-2</v>
      </c>
      <c r="V434" s="7">
        <f>SUM($Q$20:Q434)+$P$14</f>
        <v>62194560.115303822</v>
      </c>
      <c r="W434" s="7">
        <f t="shared" si="106"/>
        <v>467426.270270437</v>
      </c>
    </row>
    <row r="435" spans="1:23" x14ac:dyDescent="0.5">
      <c r="A435" s="1">
        <v>416</v>
      </c>
      <c r="B435" s="3">
        <f t="shared" si="112"/>
        <v>57223</v>
      </c>
      <c r="C435" s="7">
        <f t="shared" si="113"/>
        <v>794977.69510843372</v>
      </c>
      <c r="D435" s="2">
        <f t="shared" si="107"/>
        <v>2.0833333333333333E-3</v>
      </c>
      <c r="E435" s="7">
        <f t="shared" si="108"/>
        <v>1656.2035314759034</v>
      </c>
      <c r="F435" s="7">
        <f t="shared" si="103"/>
        <v>159990.63987191147</v>
      </c>
      <c r="G435" s="7">
        <f t="shared" si="109"/>
        <v>158334.43634043555</v>
      </c>
      <c r="H435" s="7">
        <f t="shared" si="114"/>
        <v>636643.2587679982</v>
      </c>
      <c r="I435" s="2">
        <f t="shared" si="101"/>
        <v>2.4999999999999998E-2</v>
      </c>
      <c r="K435" s="7">
        <f>SUM($F$20:F435)</f>
        <v>62821977.025446169</v>
      </c>
      <c r="L435" s="1">
        <v>416</v>
      </c>
      <c r="M435" s="3">
        <f t="shared" si="115"/>
        <v>57223</v>
      </c>
      <c r="N435" s="7">
        <f t="shared" si="117"/>
        <v>720424.03598724678</v>
      </c>
      <c r="O435" s="2">
        <f t="shared" si="110"/>
        <v>1.9166666666666666E-3</v>
      </c>
      <c r="P435" s="7">
        <f t="shared" si="111"/>
        <v>1380.8127356422228</v>
      </c>
      <c r="Q435" s="7">
        <f t="shared" si="104"/>
        <v>144914.35244703284</v>
      </c>
      <c r="R435" s="7">
        <f t="shared" si="105"/>
        <v>143533.53971139062</v>
      </c>
      <c r="S435" s="7">
        <f t="shared" si="116"/>
        <v>576890.49627585616</v>
      </c>
      <c r="T435" s="2">
        <f t="shared" si="102"/>
        <v>2.3E-2</v>
      </c>
      <c r="V435" s="7">
        <f>SUM($Q$20:Q435)+$P$14</f>
        <v>62339474.467750855</v>
      </c>
      <c r="W435" s="7">
        <f t="shared" si="106"/>
        <v>482502.55769531429</v>
      </c>
    </row>
    <row r="436" spans="1:23" x14ac:dyDescent="0.5">
      <c r="A436" s="1">
        <v>417</v>
      </c>
      <c r="B436" s="3">
        <f t="shared" si="112"/>
        <v>57253</v>
      </c>
      <c r="C436" s="7">
        <f t="shared" si="113"/>
        <v>636643.2587679982</v>
      </c>
      <c r="D436" s="2">
        <f t="shared" si="107"/>
        <v>2.0833333333333333E-3</v>
      </c>
      <c r="E436" s="7">
        <f t="shared" si="108"/>
        <v>1326.3401224333295</v>
      </c>
      <c r="F436" s="7">
        <f t="shared" si="103"/>
        <v>159990.63987191147</v>
      </c>
      <c r="G436" s="7">
        <f t="shared" si="109"/>
        <v>158664.29974947814</v>
      </c>
      <c r="H436" s="7">
        <f t="shared" si="114"/>
        <v>477978.95901852008</v>
      </c>
      <c r="I436" s="2">
        <f t="shared" si="101"/>
        <v>2.4999999999999998E-2</v>
      </c>
      <c r="K436" s="7">
        <f>SUM($F$20:F436)</f>
        <v>62981967.665318079</v>
      </c>
      <c r="L436" s="1">
        <v>417</v>
      </c>
      <c r="M436" s="3">
        <f t="shared" si="115"/>
        <v>57253</v>
      </c>
      <c r="N436" s="7">
        <f t="shared" si="117"/>
        <v>576890.49627585616</v>
      </c>
      <c r="O436" s="2">
        <f t="shared" si="110"/>
        <v>1.9166666666666666E-3</v>
      </c>
      <c r="P436" s="7">
        <f t="shared" si="111"/>
        <v>1105.7067845287243</v>
      </c>
      <c r="Q436" s="7">
        <f t="shared" si="104"/>
        <v>144914.35244703284</v>
      </c>
      <c r="R436" s="7">
        <f t="shared" si="105"/>
        <v>143808.6456625041</v>
      </c>
      <c r="S436" s="7">
        <f t="shared" si="116"/>
        <v>433081.85061335203</v>
      </c>
      <c r="T436" s="2">
        <f t="shared" si="102"/>
        <v>2.3E-2</v>
      </c>
      <c r="V436" s="7">
        <f>SUM($Q$20:Q436)+$P$14</f>
        <v>62484388.820197888</v>
      </c>
      <c r="W436" s="7">
        <f t="shared" si="106"/>
        <v>497578.84512019157</v>
      </c>
    </row>
    <row r="437" spans="1:23" x14ac:dyDescent="0.5">
      <c r="A437" s="1">
        <v>418</v>
      </c>
      <c r="B437" s="3">
        <f t="shared" si="112"/>
        <v>57284</v>
      </c>
      <c r="C437" s="7">
        <f t="shared" si="113"/>
        <v>477978.95901852008</v>
      </c>
      <c r="D437" s="2">
        <f t="shared" si="107"/>
        <v>2.0833333333333333E-3</v>
      </c>
      <c r="E437" s="7">
        <f t="shared" si="108"/>
        <v>995.78949795525011</v>
      </c>
      <c r="F437" s="7">
        <f t="shared" si="103"/>
        <v>159990.63987191147</v>
      </c>
      <c r="G437" s="7">
        <f t="shared" si="109"/>
        <v>158994.85037395623</v>
      </c>
      <c r="H437" s="7">
        <f t="shared" si="114"/>
        <v>318984.10864456382</v>
      </c>
      <c r="I437" s="2">
        <f t="shared" si="101"/>
        <v>2.4999999999999998E-2</v>
      </c>
      <c r="K437" s="7">
        <f>SUM($F$20:F437)</f>
        <v>63141958.30518999</v>
      </c>
      <c r="L437" s="1">
        <v>418</v>
      </c>
      <c r="M437" s="3">
        <f t="shared" si="115"/>
        <v>57284</v>
      </c>
      <c r="N437" s="7">
        <f t="shared" si="117"/>
        <v>433081.85061335203</v>
      </c>
      <c r="O437" s="2">
        <f t="shared" si="110"/>
        <v>1.9166666666666666E-3</v>
      </c>
      <c r="P437" s="7">
        <f t="shared" si="111"/>
        <v>830.07354700892472</v>
      </c>
      <c r="Q437" s="7">
        <f t="shared" si="104"/>
        <v>144914.35244703284</v>
      </c>
      <c r="R437" s="7">
        <f t="shared" si="105"/>
        <v>144084.27890002393</v>
      </c>
      <c r="S437" s="7">
        <f t="shared" si="116"/>
        <v>288997.57171332813</v>
      </c>
      <c r="T437" s="2">
        <f t="shared" si="102"/>
        <v>2.3E-2</v>
      </c>
      <c r="V437" s="7">
        <f>SUM($Q$20:Q437)+$P$14</f>
        <v>62629303.172644921</v>
      </c>
      <c r="W437" s="7">
        <f t="shared" si="106"/>
        <v>512655.13254506886</v>
      </c>
    </row>
    <row r="438" spans="1:23" x14ac:dyDescent="0.5">
      <c r="A438" s="1">
        <v>419</v>
      </c>
      <c r="B438" s="3">
        <f t="shared" si="112"/>
        <v>57314</v>
      </c>
      <c r="C438" s="7">
        <f t="shared" si="113"/>
        <v>318984.10864456382</v>
      </c>
      <c r="D438" s="2">
        <f t="shared" si="107"/>
        <v>2.0833333333333333E-3</v>
      </c>
      <c r="E438" s="7">
        <f t="shared" si="108"/>
        <v>664.55022634284126</v>
      </c>
      <c r="F438" s="7">
        <f t="shared" si="103"/>
        <v>159990.63987191147</v>
      </c>
      <c r="G438" s="7">
        <f t="shared" si="109"/>
        <v>159326.08964556863</v>
      </c>
      <c r="H438" s="7">
        <f t="shared" si="114"/>
        <v>159658.01899899519</v>
      </c>
      <c r="I438" s="2">
        <f t="shared" si="101"/>
        <v>2.4999999999999998E-2</v>
      </c>
      <c r="K438" s="7">
        <f>SUM($F$20:F438)</f>
        <v>63301948.9450619</v>
      </c>
      <c r="L438" s="1">
        <v>419</v>
      </c>
      <c r="M438" s="3">
        <f t="shared" si="115"/>
        <v>57314</v>
      </c>
      <c r="N438" s="7">
        <f t="shared" si="117"/>
        <v>288997.57171332813</v>
      </c>
      <c r="O438" s="2">
        <f t="shared" si="110"/>
        <v>1.9166666666666666E-3</v>
      </c>
      <c r="P438" s="7">
        <f t="shared" si="111"/>
        <v>553.9120124505456</v>
      </c>
      <c r="Q438" s="7">
        <f t="shared" si="104"/>
        <v>144914.35244703284</v>
      </c>
      <c r="R438" s="7">
        <f t="shared" si="105"/>
        <v>144360.4404345823</v>
      </c>
      <c r="S438" s="7">
        <f t="shared" si="116"/>
        <v>144637.13127874583</v>
      </c>
      <c r="T438" s="2">
        <f t="shared" si="102"/>
        <v>2.3E-2</v>
      </c>
      <c r="V438" s="7">
        <f>SUM($Q$20:Q438)+$P$14</f>
        <v>62774217.525091954</v>
      </c>
      <c r="W438" s="7">
        <f t="shared" si="106"/>
        <v>527731.41996994615</v>
      </c>
    </row>
    <row r="439" spans="1:23" x14ac:dyDescent="0.5">
      <c r="A439" s="1">
        <v>420</v>
      </c>
      <c r="B439" s="3">
        <f t="shared" si="112"/>
        <v>57345</v>
      </c>
      <c r="C439" s="7">
        <f t="shared" si="113"/>
        <v>159658.01899899519</v>
      </c>
      <c r="D439" s="2">
        <f t="shared" si="107"/>
        <v>2.0833333333333333E-3</v>
      </c>
      <c r="E439" s="7">
        <f t="shared" si="108"/>
        <v>332.62087291457328</v>
      </c>
      <c r="F439" s="7">
        <f t="shared" si="103"/>
        <v>159990.63987191147</v>
      </c>
      <c r="G439" s="7">
        <f t="shared" si="109"/>
        <v>159658.01899899688</v>
      </c>
      <c r="H439" s="7">
        <f t="shared" si="114"/>
        <v>-1.6880221664905548E-9</v>
      </c>
      <c r="I439" s="2">
        <f t="shared" si="101"/>
        <v>2.4999999999999998E-2</v>
      </c>
      <c r="K439" s="7">
        <f>SUM($F$20:F439)</f>
        <v>63461939.58493381</v>
      </c>
      <c r="L439" s="1">
        <v>420</v>
      </c>
      <c r="M439" s="3">
        <f t="shared" si="115"/>
        <v>57345</v>
      </c>
      <c r="N439" s="7">
        <f t="shared" si="117"/>
        <v>144637.13127874583</v>
      </c>
      <c r="O439" s="2">
        <f t="shared" si="110"/>
        <v>1.9166666666666666E-3</v>
      </c>
      <c r="P439" s="7">
        <f t="shared" si="111"/>
        <v>277.22116828426283</v>
      </c>
      <c r="Q439" s="7">
        <f t="shared" si="104"/>
        <v>144914.35244703284</v>
      </c>
      <c r="R439" s="7">
        <f t="shared" si="105"/>
        <v>144637.13127874857</v>
      </c>
      <c r="S439" s="7">
        <f t="shared" si="116"/>
        <v>-2.7357600629329681E-9</v>
      </c>
      <c r="T439" s="2">
        <f t="shared" si="102"/>
        <v>2.3E-2</v>
      </c>
      <c r="V439" s="7">
        <f>SUM($Q$20:Q439)+$P$14</f>
        <v>62919131.877538987</v>
      </c>
      <c r="W439" s="7">
        <f t="shared" si="106"/>
        <v>542807.70739482343</v>
      </c>
    </row>
    <row r="440" spans="1:23" x14ac:dyDescent="0.5">
      <c r="E440" s="7" t="s">
        <v>63</v>
      </c>
      <c r="F440" s="7" t="s">
        <v>64</v>
      </c>
      <c r="G440" s="7" t="s">
        <v>65</v>
      </c>
      <c r="P440" s="7" t="s">
        <v>63</v>
      </c>
      <c r="Q440" s="7" t="s">
        <v>64</v>
      </c>
      <c r="R440" s="7" t="s">
        <v>65</v>
      </c>
    </row>
    <row r="441" spans="1:23" x14ac:dyDescent="0.5">
      <c r="D441" s="1" t="s">
        <v>66</v>
      </c>
      <c r="E441" s="7">
        <f>SUM(E20:E439)</f>
        <v>13461939.584933715</v>
      </c>
      <c r="F441" s="7">
        <f>SUM(F20:F439)</f>
        <v>63461939.58493381</v>
      </c>
      <c r="G441" s="7">
        <f>SUM(G20:G439)</f>
        <v>49999999.999999978</v>
      </c>
      <c r="O441" s="1" t="s">
        <v>66</v>
      </c>
      <c r="P441" s="7">
        <f>SUM(P20:P439)</f>
        <v>11632835.453856537</v>
      </c>
      <c r="Q441" s="7">
        <f>SUM(Q20:Q439)</f>
        <v>61632835.453856736</v>
      </c>
      <c r="R441" s="7">
        <f>SUM(R20:R439)</f>
        <v>49999999.999999993</v>
      </c>
    </row>
  </sheetData>
  <phoneticPr fontId="2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FFE8-9155-4CE9-A0B1-95DC08DFB44E}">
  <dimension ref="A1:M431"/>
  <sheetViews>
    <sheetView workbookViewId="0">
      <selection activeCell="A18" sqref="A18"/>
    </sheetView>
  </sheetViews>
  <sheetFormatPr defaultRowHeight="19.2" x14ac:dyDescent="0.55000000000000004"/>
  <cols>
    <col min="1" max="2" width="17.69921875" style="23" customWidth="1"/>
    <col min="3" max="3" width="17.69921875" style="24" customWidth="1"/>
    <col min="4" max="4" width="17.69921875" style="23" customWidth="1"/>
    <col min="5" max="8" width="17.69921875" style="24" customWidth="1"/>
    <col min="9" max="9" width="19.796875" style="23" customWidth="1"/>
    <col min="10" max="12" width="8.796875" style="23"/>
    <col min="13" max="13" width="9.69921875" style="23" bestFit="1" customWidth="1"/>
    <col min="14" max="16384" width="8.796875" style="23"/>
  </cols>
  <sheetData>
    <row r="1" spans="1:13" x14ac:dyDescent="0.55000000000000004">
      <c r="A1" s="23" t="s">
        <v>28</v>
      </c>
      <c r="B1" s="24">
        <v>50000000</v>
      </c>
      <c r="E1" s="24" t="s">
        <v>63</v>
      </c>
      <c r="F1" s="24" t="s">
        <v>64</v>
      </c>
      <c r="G1" s="24" t="s">
        <v>65</v>
      </c>
      <c r="M1" s="25"/>
    </row>
    <row r="2" spans="1:13" x14ac:dyDescent="0.55000000000000004">
      <c r="A2" s="23" t="s">
        <v>27</v>
      </c>
      <c r="B2" s="23">
        <v>420</v>
      </c>
      <c r="D2" s="23" t="s">
        <v>66</v>
      </c>
      <c r="E2" s="24">
        <f>E431</f>
        <v>14298732.337943537</v>
      </c>
      <c r="F2" s="24">
        <f>F431</f>
        <v>64298732.337943472</v>
      </c>
      <c r="G2" s="24">
        <f>G431</f>
        <v>50000000.000000007</v>
      </c>
    </row>
    <row r="3" spans="1:13" x14ac:dyDescent="0.55000000000000004">
      <c r="A3" s="23" t="s">
        <v>74</v>
      </c>
      <c r="B3" s="26">
        <v>1.4999999999999999E-2</v>
      </c>
    </row>
    <row r="4" spans="1:13" x14ac:dyDescent="0.55000000000000004">
      <c r="A4" s="23" t="s">
        <v>60</v>
      </c>
      <c r="B4" s="24">
        <f>-1*PMT(I9/12,(420-A9),H9)</f>
        <v>153092.21985224649</v>
      </c>
    </row>
    <row r="5" spans="1:13" x14ac:dyDescent="0.55000000000000004">
      <c r="A5" s="23" t="s">
        <v>26</v>
      </c>
      <c r="B5" s="27">
        <v>44592</v>
      </c>
    </row>
    <row r="6" spans="1:13" x14ac:dyDescent="0.55000000000000004">
      <c r="A6" s="28" t="s">
        <v>25</v>
      </c>
      <c r="B6" s="28" t="s">
        <v>24</v>
      </c>
      <c r="C6" s="29" t="s">
        <v>23</v>
      </c>
      <c r="D6" s="28" t="s">
        <v>22</v>
      </c>
      <c r="E6" s="29" t="s">
        <v>21</v>
      </c>
      <c r="F6" s="29" t="s">
        <v>20</v>
      </c>
      <c r="G6" s="29" t="s">
        <v>19</v>
      </c>
      <c r="H6" s="29" t="s">
        <v>18</v>
      </c>
      <c r="I6" s="28" t="s">
        <v>17</v>
      </c>
    </row>
    <row r="7" spans="1:13" x14ac:dyDescent="0.55000000000000004">
      <c r="A7" s="28" t="s">
        <v>16</v>
      </c>
      <c r="B7" s="28" t="s">
        <v>15</v>
      </c>
      <c r="C7" s="29" t="s">
        <v>14</v>
      </c>
      <c r="D7" s="28" t="s">
        <v>13</v>
      </c>
      <c r="E7" s="29" t="s">
        <v>12</v>
      </c>
      <c r="F7" s="29" t="s">
        <v>11</v>
      </c>
      <c r="G7" s="29" t="s">
        <v>10</v>
      </c>
      <c r="H7" s="29" t="s">
        <v>9</v>
      </c>
      <c r="I7" s="28" t="s">
        <v>8</v>
      </c>
    </row>
    <row r="8" spans="1:13" ht="60" x14ac:dyDescent="0.55000000000000004">
      <c r="A8" s="30" t="s">
        <v>7</v>
      </c>
      <c r="B8" s="30" t="s">
        <v>6</v>
      </c>
      <c r="C8" s="31" t="s">
        <v>5</v>
      </c>
      <c r="D8" s="30" t="s">
        <v>4</v>
      </c>
      <c r="E8" s="31" t="s">
        <v>3</v>
      </c>
      <c r="F8" s="31" t="s">
        <v>2</v>
      </c>
      <c r="G8" s="31" t="s">
        <v>1</v>
      </c>
      <c r="H8" s="31" t="s">
        <v>0</v>
      </c>
    </row>
    <row r="9" spans="1:13" x14ac:dyDescent="0.55000000000000004">
      <c r="A9" s="23">
        <v>0</v>
      </c>
      <c r="B9" s="25"/>
      <c r="C9" s="32"/>
      <c r="D9" s="25"/>
      <c r="E9" s="32"/>
      <c r="F9" s="32"/>
      <c r="G9" s="32"/>
      <c r="H9" s="24">
        <v>50000000</v>
      </c>
      <c r="I9" s="26">
        <f>B3</f>
        <v>1.4999999999999999E-2</v>
      </c>
    </row>
    <row r="10" spans="1:13" x14ac:dyDescent="0.55000000000000004">
      <c r="A10" s="23">
        <v>1</v>
      </c>
      <c r="B10" s="27">
        <f>B5</f>
        <v>44592</v>
      </c>
      <c r="C10" s="24">
        <f t="shared" ref="C10:C74" si="0">H9</f>
        <v>50000000</v>
      </c>
      <c r="D10" s="26">
        <f t="shared" ref="D10:D73" si="1">I10/12</f>
        <v>1.25E-3</v>
      </c>
      <c r="E10" s="24">
        <f t="shared" ref="E10:E73" si="2">C10*D10</f>
        <v>62500</v>
      </c>
      <c r="F10" s="24">
        <f>$B$4</f>
        <v>153092.21985224649</v>
      </c>
      <c r="G10" s="24">
        <f>F10-E10</f>
        <v>90592.21985224649</v>
      </c>
      <c r="H10" s="24">
        <f>C10-G10</f>
        <v>49909407.780147754</v>
      </c>
      <c r="I10" s="26">
        <f>I9</f>
        <v>1.4999999999999999E-2</v>
      </c>
      <c r="M10" s="33" t="s">
        <v>29</v>
      </c>
    </row>
    <row r="11" spans="1:13" x14ac:dyDescent="0.55000000000000004">
      <c r="A11" s="23">
        <v>2</v>
      </c>
      <c r="B11" s="27">
        <f t="shared" ref="B11:B74" si="3">EOMONTH(B10,1)</f>
        <v>44620</v>
      </c>
      <c r="C11" s="24">
        <f t="shared" si="0"/>
        <v>49909407.780147754</v>
      </c>
      <c r="D11" s="26">
        <f t="shared" si="1"/>
        <v>1.25E-3</v>
      </c>
      <c r="E11" s="24">
        <f t="shared" si="2"/>
        <v>62386.759725184696</v>
      </c>
      <c r="F11" s="24">
        <f t="shared" ref="F11:F74" si="4">$B$4</f>
        <v>153092.21985224649</v>
      </c>
      <c r="G11" s="24">
        <f t="shared" ref="G11:G74" si="5">F11-E11</f>
        <v>90705.460127061786</v>
      </c>
      <c r="H11" s="24">
        <f t="shared" ref="H11:H74" si="6">C11-G11</f>
        <v>49818702.320020691</v>
      </c>
      <c r="I11" s="26">
        <f t="shared" ref="I11:I74" si="7">I10</f>
        <v>1.4999999999999999E-2</v>
      </c>
      <c r="M11" s="33" t="s">
        <v>30</v>
      </c>
    </row>
    <row r="12" spans="1:13" x14ac:dyDescent="0.55000000000000004">
      <c r="A12" s="23">
        <v>3</v>
      </c>
      <c r="B12" s="27">
        <f t="shared" si="3"/>
        <v>44651</v>
      </c>
      <c r="C12" s="24">
        <f>H11</f>
        <v>49818702.320020691</v>
      </c>
      <c r="D12" s="26">
        <f t="shared" si="1"/>
        <v>1.25E-3</v>
      </c>
      <c r="E12" s="24">
        <f t="shared" si="2"/>
        <v>62273.377900025866</v>
      </c>
      <c r="F12" s="24">
        <f t="shared" si="4"/>
        <v>153092.21985224649</v>
      </c>
      <c r="G12" s="24">
        <f t="shared" si="5"/>
        <v>90818.841952220624</v>
      </c>
      <c r="H12" s="24">
        <f t="shared" si="6"/>
        <v>49727883.478068471</v>
      </c>
      <c r="I12" s="26">
        <f t="shared" si="7"/>
        <v>1.4999999999999999E-2</v>
      </c>
      <c r="M12" s="33"/>
    </row>
    <row r="13" spans="1:13" x14ac:dyDescent="0.55000000000000004">
      <c r="A13" s="23">
        <v>4</v>
      </c>
      <c r="B13" s="27">
        <f t="shared" si="3"/>
        <v>44681</v>
      </c>
      <c r="C13" s="24">
        <f t="shared" si="0"/>
        <v>49727883.478068471</v>
      </c>
      <c r="D13" s="26">
        <f t="shared" si="1"/>
        <v>1.25E-3</v>
      </c>
      <c r="E13" s="24">
        <f t="shared" si="2"/>
        <v>62159.854347585591</v>
      </c>
      <c r="F13" s="24">
        <f t="shared" si="4"/>
        <v>153092.21985224649</v>
      </c>
      <c r="G13" s="24">
        <f t="shared" si="5"/>
        <v>90932.365504660906</v>
      </c>
      <c r="H13" s="24">
        <f t="shared" si="6"/>
        <v>49636951.112563811</v>
      </c>
      <c r="I13" s="26">
        <f t="shared" si="7"/>
        <v>1.4999999999999999E-2</v>
      </c>
      <c r="M13" s="34" t="s">
        <v>31</v>
      </c>
    </row>
    <row r="14" spans="1:13" x14ac:dyDescent="0.55000000000000004">
      <c r="A14" s="23">
        <v>5</v>
      </c>
      <c r="B14" s="27">
        <f t="shared" si="3"/>
        <v>44712</v>
      </c>
      <c r="C14" s="24">
        <f t="shared" si="0"/>
        <v>49636951.112563811</v>
      </c>
      <c r="D14" s="26">
        <f t="shared" si="1"/>
        <v>1.25E-3</v>
      </c>
      <c r="E14" s="24">
        <f t="shared" si="2"/>
        <v>62046.188890704769</v>
      </c>
      <c r="F14" s="24">
        <f t="shared" si="4"/>
        <v>153092.21985224649</v>
      </c>
      <c r="G14" s="24">
        <f t="shared" si="5"/>
        <v>91046.030961541721</v>
      </c>
      <c r="H14" s="24">
        <f t="shared" si="6"/>
        <v>49545905.081602268</v>
      </c>
      <c r="I14" s="26">
        <f t="shared" si="7"/>
        <v>1.4999999999999999E-2</v>
      </c>
      <c r="M14" s="33" t="s">
        <v>75</v>
      </c>
    </row>
    <row r="15" spans="1:13" x14ac:dyDescent="0.55000000000000004">
      <c r="A15" s="23">
        <v>6</v>
      </c>
      <c r="B15" s="27">
        <f t="shared" si="3"/>
        <v>44742</v>
      </c>
      <c r="C15" s="24">
        <f t="shared" si="0"/>
        <v>49545905.081602268</v>
      </c>
      <c r="D15" s="26">
        <f t="shared" si="1"/>
        <v>1.25E-3</v>
      </c>
      <c r="E15" s="24">
        <f t="shared" si="2"/>
        <v>61932.381352002834</v>
      </c>
      <c r="F15" s="24">
        <f t="shared" si="4"/>
        <v>153092.21985224649</v>
      </c>
      <c r="G15" s="24">
        <f t="shared" si="5"/>
        <v>91159.838500243655</v>
      </c>
      <c r="H15" s="24">
        <f t="shared" si="6"/>
        <v>49454745.243102022</v>
      </c>
      <c r="I15" s="26">
        <f t="shared" si="7"/>
        <v>1.4999999999999999E-2</v>
      </c>
      <c r="M15" s="33"/>
    </row>
    <row r="16" spans="1:13" x14ac:dyDescent="0.55000000000000004">
      <c r="A16" s="23">
        <v>7</v>
      </c>
      <c r="B16" s="27">
        <f t="shared" si="3"/>
        <v>44773</v>
      </c>
      <c r="C16" s="24">
        <f t="shared" si="0"/>
        <v>49454745.243102022</v>
      </c>
      <c r="D16" s="26">
        <f t="shared" si="1"/>
        <v>1.25E-3</v>
      </c>
      <c r="E16" s="24">
        <f t="shared" si="2"/>
        <v>61818.431553877526</v>
      </c>
      <c r="F16" s="24">
        <f t="shared" si="4"/>
        <v>153092.21985224649</v>
      </c>
      <c r="G16" s="24">
        <f t="shared" si="5"/>
        <v>91273.788298368963</v>
      </c>
      <c r="H16" s="24">
        <f t="shared" si="6"/>
        <v>49363471.454803653</v>
      </c>
      <c r="I16" s="26">
        <f t="shared" si="7"/>
        <v>1.4999999999999999E-2</v>
      </c>
      <c r="M16" s="33"/>
    </row>
    <row r="17" spans="1:13" x14ac:dyDescent="0.55000000000000004">
      <c r="A17" s="23">
        <v>8</v>
      </c>
      <c r="B17" s="27">
        <f t="shared" si="3"/>
        <v>44804</v>
      </c>
      <c r="C17" s="24">
        <f t="shared" si="0"/>
        <v>49363471.454803653</v>
      </c>
      <c r="D17" s="26">
        <f t="shared" si="1"/>
        <v>1.25E-3</v>
      </c>
      <c r="E17" s="24">
        <f t="shared" si="2"/>
        <v>61704.339318504564</v>
      </c>
      <c r="F17" s="24">
        <f t="shared" si="4"/>
        <v>153092.21985224649</v>
      </c>
      <c r="G17" s="24">
        <f t="shared" si="5"/>
        <v>91387.880533741933</v>
      </c>
      <c r="H17" s="24">
        <f t="shared" si="6"/>
        <v>49272083.574269913</v>
      </c>
      <c r="I17" s="26">
        <f t="shared" si="7"/>
        <v>1.4999999999999999E-2</v>
      </c>
      <c r="M17" s="33"/>
    </row>
    <row r="18" spans="1:13" ht="28.8" x14ac:dyDescent="0.55000000000000004">
      <c r="A18" s="23">
        <v>9</v>
      </c>
      <c r="B18" s="27">
        <f t="shared" si="3"/>
        <v>44834</v>
      </c>
      <c r="C18" s="24">
        <f t="shared" si="0"/>
        <v>49272083.574269913</v>
      </c>
      <c r="D18" s="26">
        <f t="shared" si="1"/>
        <v>1.25E-3</v>
      </c>
      <c r="E18" s="24">
        <f t="shared" si="2"/>
        <v>61590.104467837395</v>
      </c>
      <c r="F18" s="24">
        <f t="shared" si="4"/>
        <v>153092.21985224649</v>
      </c>
      <c r="G18" s="24">
        <f t="shared" si="5"/>
        <v>91502.115384409088</v>
      </c>
      <c r="H18" s="24">
        <f t="shared" si="6"/>
        <v>49180581.458885506</v>
      </c>
      <c r="I18" s="26">
        <f t="shared" si="7"/>
        <v>1.4999999999999999E-2</v>
      </c>
      <c r="M18" s="35" t="s">
        <v>32</v>
      </c>
    </row>
    <row r="19" spans="1:13" x14ac:dyDescent="0.55000000000000004">
      <c r="A19" s="23">
        <v>10</v>
      </c>
      <c r="B19" s="27">
        <f t="shared" si="3"/>
        <v>44865</v>
      </c>
      <c r="C19" s="24">
        <f t="shared" si="0"/>
        <v>49180581.458885506</v>
      </c>
      <c r="D19" s="26">
        <f t="shared" si="1"/>
        <v>1.25E-3</v>
      </c>
      <c r="E19" s="24">
        <f t="shared" si="2"/>
        <v>61475.726823606885</v>
      </c>
      <c r="F19" s="24">
        <f t="shared" si="4"/>
        <v>153092.21985224649</v>
      </c>
      <c r="G19" s="24">
        <f t="shared" si="5"/>
        <v>91616.493028639612</v>
      </c>
      <c r="H19" s="24">
        <f t="shared" si="6"/>
        <v>49088964.965856865</v>
      </c>
      <c r="I19" s="26">
        <f t="shared" si="7"/>
        <v>1.4999999999999999E-2</v>
      </c>
      <c r="M19" s="36"/>
    </row>
    <row r="20" spans="1:13" x14ac:dyDescent="0.55000000000000004">
      <c r="A20" s="23">
        <v>11</v>
      </c>
      <c r="B20" s="27">
        <f t="shared" si="3"/>
        <v>44895</v>
      </c>
      <c r="C20" s="24">
        <f t="shared" si="0"/>
        <v>49088964.965856865</v>
      </c>
      <c r="D20" s="26">
        <f t="shared" si="1"/>
        <v>1.25E-3</v>
      </c>
      <c r="E20" s="24">
        <f t="shared" si="2"/>
        <v>61361.206207321084</v>
      </c>
      <c r="F20" s="24">
        <f t="shared" si="4"/>
        <v>153092.21985224649</v>
      </c>
      <c r="G20" s="24">
        <f t="shared" si="5"/>
        <v>91731.013644925406</v>
      </c>
      <c r="H20" s="24">
        <f t="shared" si="6"/>
        <v>48997233.952211939</v>
      </c>
      <c r="I20" s="26">
        <f t="shared" si="7"/>
        <v>1.4999999999999999E-2</v>
      </c>
      <c r="M20" s="37" t="s">
        <v>76</v>
      </c>
    </row>
    <row r="21" spans="1:13" x14ac:dyDescent="0.55000000000000004">
      <c r="A21" s="23">
        <v>12</v>
      </c>
      <c r="B21" s="27">
        <f t="shared" si="3"/>
        <v>44926</v>
      </c>
      <c r="C21" s="24">
        <f t="shared" si="0"/>
        <v>48997233.952211939</v>
      </c>
      <c r="D21" s="26">
        <f t="shared" si="1"/>
        <v>1.25E-3</v>
      </c>
      <c r="E21" s="24">
        <f t="shared" si="2"/>
        <v>61246.542440264922</v>
      </c>
      <c r="F21" s="24">
        <f t="shared" si="4"/>
        <v>153092.21985224649</v>
      </c>
      <c r="G21" s="24">
        <f t="shared" si="5"/>
        <v>91845.677411981567</v>
      </c>
      <c r="H21" s="24">
        <f t="shared" si="6"/>
        <v>48905388.274799958</v>
      </c>
      <c r="I21" s="26">
        <f t="shared" si="7"/>
        <v>1.4999999999999999E-2</v>
      </c>
      <c r="M21" s="37" t="s">
        <v>77</v>
      </c>
    </row>
    <row r="22" spans="1:13" x14ac:dyDescent="0.55000000000000004">
      <c r="A22" s="23">
        <v>13</v>
      </c>
      <c r="B22" s="27">
        <f t="shared" si="3"/>
        <v>44957</v>
      </c>
      <c r="C22" s="24">
        <f t="shared" si="0"/>
        <v>48905388.274799958</v>
      </c>
      <c r="D22" s="26">
        <f t="shared" si="1"/>
        <v>1.25E-3</v>
      </c>
      <c r="E22" s="24">
        <f t="shared" si="2"/>
        <v>61131.735343499946</v>
      </c>
      <c r="F22" s="24">
        <f t="shared" si="4"/>
        <v>153092.21985224649</v>
      </c>
      <c r="G22" s="24">
        <f t="shared" si="5"/>
        <v>91960.484508746536</v>
      </c>
      <c r="H22" s="24">
        <f t="shared" si="6"/>
        <v>48813427.790291212</v>
      </c>
      <c r="I22" s="26">
        <f t="shared" si="7"/>
        <v>1.4999999999999999E-2</v>
      </c>
      <c r="M22" s="37" t="s">
        <v>78</v>
      </c>
    </row>
    <row r="23" spans="1:13" x14ac:dyDescent="0.55000000000000004">
      <c r="A23" s="23">
        <v>14</v>
      </c>
      <c r="B23" s="27">
        <f t="shared" si="3"/>
        <v>44985</v>
      </c>
      <c r="C23" s="24">
        <f t="shared" si="0"/>
        <v>48813427.790291212</v>
      </c>
      <c r="D23" s="26">
        <f t="shared" si="1"/>
        <v>1.25E-3</v>
      </c>
      <c r="E23" s="24">
        <f t="shared" si="2"/>
        <v>61016.784737864014</v>
      </c>
      <c r="F23" s="24">
        <f t="shared" si="4"/>
        <v>153092.21985224649</v>
      </c>
      <c r="G23" s="24">
        <f t="shared" si="5"/>
        <v>92075.435114382475</v>
      </c>
      <c r="H23" s="24">
        <f t="shared" si="6"/>
        <v>48721352.355176829</v>
      </c>
      <c r="I23" s="26">
        <f t="shared" si="7"/>
        <v>1.4999999999999999E-2</v>
      </c>
      <c r="M23" s="37" t="s">
        <v>79</v>
      </c>
    </row>
    <row r="24" spans="1:13" x14ac:dyDescent="0.55000000000000004">
      <c r="A24" s="23">
        <v>15</v>
      </c>
      <c r="B24" s="27">
        <f t="shared" si="3"/>
        <v>45016</v>
      </c>
      <c r="C24" s="24">
        <f t="shared" si="0"/>
        <v>48721352.355176829</v>
      </c>
      <c r="D24" s="26">
        <f t="shared" si="1"/>
        <v>1.25E-3</v>
      </c>
      <c r="E24" s="24">
        <f t="shared" si="2"/>
        <v>60901.690443971034</v>
      </c>
      <c r="F24" s="24">
        <f t="shared" si="4"/>
        <v>153092.21985224649</v>
      </c>
      <c r="G24" s="24">
        <f t="shared" si="5"/>
        <v>92190.529408275455</v>
      </c>
      <c r="H24" s="24">
        <f t="shared" si="6"/>
        <v>48629161.825768553</v>
      </c>
      <c r="I24" s="26">
        <f t="shared" si="7"/>
        <v>1.4999999999999999E-2</v>
      </c>
      <c r="M24" s="33"/>
    </row>
    <row r="25" spans="1:13" x14ac:dyDescent="0.55000000000000004">
      <c r="A25" s="23">
        <v>16</v>
      </c>
      <c r="B25" s="27">
        <f t="shared" si="3"/>
        <v>45046</v>
      </c>
      <c r="C25" s="24">
        <f t="shared" si="0"/>
        <v>48629161.825768553</v>
      </c>
      <c r="D25" s="26">
        <f t="shared" si="1"/>
        <v>1.25E-3</v>
      </c>
      <c r="E25" s="24">
        <f t="shared" si="2"/>
        <v>60786.452282210696</v>
      </c>
      <c r="F25" s="24">
        <f t="shared" si="4"/>
        <v>153092.21985224649</v>
      </c>
      <c r="G25" s="24">
        <f t="shared" si="5"/>
        <v>92305.767570035794</v>
      </c>
      <c r="H25" s="24">
        <f t="shared" si="6"/>
        <v>48536856.058198519</v>
      </c>
      <c r="I25" s="26">
        <f t="shared" si="7"/>
        <v>1.4999999999999999E-2</v>
      </c>
      <c r="M25" s="33" t="s">
        <v>33</v>
      </c>
    </row>
    <row r="26" spans="1:13" x14ac:dyDescent="0.55000000000000004">
      <c r="A26" s="23">
        <v>17</v>
      </c>
      <c r="B26" s="27">
        <f t="shared" si="3"/>
        <v>45077</v>
      </c>
      <c r="C26" s="24">
        <f t="shared" si="0"/>
        <v>48536856.058198519</v>
      </c>
      <c r="D26" s="26">
        <f t="shared" si="1"/>
        <v>1.25E-3</v>
      </c>
      <c r="E26" s="24">
        <f t="shared" si="2"/>
        <v>60671.070072748153</v>
      </c>
      <c r="F26" s="24">
        <f t="shared" si="4"/>
        <v>153092.21985224649</v>
      </c>
      <c r="G26" s="24">
        <f t="shared" si="5"/>
        <v>92421.149779498344</v>
      </c>
      <c r="H26" s="24">
        <f t="shared" si="6"/>
        <v>48444434.90841902</v>
      </c>
      <c r="I26" s="26">
        <f t="shared" si="7"/>
        <v>1.4999999999999999E-2</v>
      </c>
      <c r="M26" s="33" t="s">
        <v>80</v>
      </c>
    </row>
    <row r="27" spans="1:13" x14ac:dyDescent="0.55000000000000004">
      <c r="A27" s="23">
        <v>18</v>
      </c>
      <c r="B27" s="27">
        <f t="shared" si="3"/>
        <v>45107</v>
      </c>
      <c r="C27" s="24">
        <f t="shared" si="0"/>
        <v>48444434.90841902</v>
      </c>
      <c r="D27" s="26">
        <f t="shared" si="1"/>
        <v>1.25E-3</v>
      </c>
      <c r="E27" s="24">
        <f t="shared" si="2"/>
        <v>60555.543635523776</v>
      </c>
      <c r="F27" s="24">
        <f t="shared" si="4"/>
        <v>153092.21985224649</v>
      </c>
      <c r="G27" s="24">
        <f t="shared" si="5"/>
        <v>92536.676216722713</v>
      </c>
      <c r="H27" s="24">
        <f t="shared" si="6"/>
        <v>48351898.232202299</v>
      </c>
      <c r="I27" s="26">
        <f t="shared" si="7"/>
        <v>1.4999999999999999E-2</v>
      </c>
      <c r="M27" s="33"/>
    </row>
    <row r="28" spans="1:13" x14ac:dyDescent="0.55000000000000004">
      <c r="A28" s="23">
        <v>19</v>
      </c>
      <c r="B28" s="27">
        <f t="shared" si="3"/>
        <v>45138</v>
      </c>
      <c r="C28" s="24">
        <f t="shared" si="0"/>
        <v>48351898.232202299</v>
      </c>
      <c r="D28" s="26">
        <f t="shared" si="1"/>
        <v>1.25E-3</v>
      </c>
      <c r="E28" s="24">
        <f t="shared" si="2"/>
        <v>60439.872790252877</v>
      </c>
      <c r="F28" s="24">
        <f t="shared" si="4"/>
        <v>153092.21985224649</v>
      </c>
      <c r="G28" s="24">
        <f t="shared" si="5"/>
        <v>92652.347061993612</v>
      </c>
      <c r="H28" s="24">
        <f t="shared" si="6"/>
        <v>48259245.885140307</v>
      </c>
      <c r="I28" s="26">
        <f t="shared" si="7"/>
        <v>1.4999999999999999E-2</v>
      </c>
      <c r="M28" s="33" t="s">
        <v>81</v>
      </c>
    </row>
    <row r="29" spans="1:13" x14ac:dyDescent="0.55000000000000004">
      <c r="A29" s="23">
        <v>20</v>
      </c>
      <c r="B29" s="27">
        <f t="shared" si="3"/>
        <v>45169</v>
      </c>
      <c r="C29" s="24">
        <f t="shared" si="0"/>
        <v>48259245.885140307</v>
      </c>
      <c r="D29" s="26">
        <f t="shared" si="1"/>
        <v>1.25E-3</v>
      </c>
      <c r="E29" s="24">
        <f t="shared" si="2"/>
        <v>60324.057356425386</v>
      </c>
      <c r="F29" s="24">
        <f t="shared" si="4"/>
        <v>153092.21985224649</v>
      </c>
      <c r="G29" s="24">
        <f t="shared" si="5"/>
        <v>92768.162495821103</v>
      </c>
      <c r="H29" s="24">
        <f t="shared" si="6"/>
        <v>48166477.722644486</v>
      </c>
      <c r="I29" s="26">
        <f t="shared" si="7"/>
        <v>1.4999999999999999E-2</v>
      </c>
      <c r="M29" s="33"/>
    </row>
    <row r="30" spans="1:13" x14ac:dyDescent="0.55000000000000004">
      <c r="A30" s="23">
        <v>21</v>
      </c>
      <c r="B30" s="27">
        <f t="shared" si="3"/>
        <v>45199</v>
      </c>
      <c r="C30" s="24">
        <f t="shared" si="0"/>
        <v>48166477.722644486</v>
      </c>
      <c r="D30" s="26">
        <f t="shared" si="1"/>
        <v>1.25E-3</v>
      </c>
      <c r="E30" s="24">
        <f t="shared" si="2"/>
        <v>60208.097153305607</v>
      </c>
      <c r="F30" s="24">
        <f t="shared" si="4"/>
        <v>153092.21985224649</v>
      </c>
      <c r="G30" s="24">
        <f t="shared" si="5"/>
        <v>92884.12269894089</v>
      </c>
      <c r="H30" s="24">
        <f t="shared" si="6"/>
        <v>48073593.599945545</v>
      </c>
      <c r="I30" s="26">
        <f t="shared" si="7"/>
        <v>1.4999999999999999E-2</v>
      </c>
      <c r="M30" s="33"/>
    </row>
    <row r="31" spans="1:13" x14ac:dyDescent="0.55000000000000004">
      <c r="A31" s="23">
        <v>22</v>
      </c>
      <c r="B31" s="27">
        <f t="shared" si="3"/>
        <v>45230</v>
      </c>
      <c r="C31" s="24">
        <f t="shared" si="0"/>
        <v>48073593.599945545</v>
      </c>
      <c r="D31" s="26">
        <f t="shared" si="1"/>
        <v>1.25E-3</v>
      </c>
      <c r="E31" s="24">
        <f t="shared" si="2"/>
        <v>60091.991999931932</v>
      </c>
      <c r="F31" s="24">
        <f t="shared" si="4"/>
        <v>153092.21985224649</v>
      </c>
      <c r="G31" s="24">
        <f t="shared" si="5"/>
        <v>93000.227852314565</v>
      </c>
      <c r="H31" s="24">
        <f t="shared" si="6"/>
        <v>47980593.37209323</v>
      </c>
      <c r="I31" s="26">
        <f t="shared" si="7"/>
        <v>1.4999999999999999E-2</v>
      </c>
      <c r="M31" s="33"/>
    </row>
    <row r="32" spans="1:13" ht="28.8" x14ac:dyDescent="0.55000000000000004">
      <c r="A32" s="23">
        <v>23</v>
      </c>
      <c r="B32" s="27">
        <f t="shared" si="3"/>
        <v>45260</v>
      </c>
      <c r="C32" s="24">
        <f t="shared" si="0"/>
        <v>47980593.37209323</v>
      </c>
      <c r="D32" s="26">
        <f t="shared" si="1"/>
        <v>1.25E-3</v>
      </c>
      <c r="E32" s="24">
        <f t="shared" si="2"/>
        <v>59975.741715116543</v>
      </c>
      <c r="F32" s="24">
        <f t="shared" si="4"/>
        <v>153092.21985224649</v>
      </c>
      <c r="G32" s="24">
        <f t="shared" si="5"/>
        <v>93116.478137129947</v>
      </c>
      <c r="H32" s="24">
        <f t="shared" si="6"/>
        <v>47887476.893956102</v>
      </c>
      <c r="I32" s="26">
        <f t="shared" si="7"/>
        <v>1.4999999999999999E-2</v>
      </c>
      <c r="M32" s="35" t="s">
        <v>34</v>
      </c>
    </row>
    <row r="33" spans="1:13" x14ac:dyDescent="0.55000000000000004">
      <c r="A33" s="23">
        <v>24</v>
      </c>
      <c r="B33" s="27">
        <f t="shared" si="3"/>
        <v>45291</v>
      </c>
      <c r="C33" s="24">
        <f t="shared" si="0"/>
        <v>47887476.893956102</v>
      </c>
      <c r="D33" s="26">
        <f t="shared" si="1"/>
        <v>1.25E-3</v>
      </c>
      <c r="E33" s="24">
        <f t="shared" si="2"/>
        <v>59859.346117445129</v>
      </c>
      <c r="F33" s="24">
        <f t="shared" si="4"/>
        <v>153092.21985224649</v>
      </c>
      <c r="G33" s="24">
        <f t="shared" si="5"/>
        <v>93232.873734801367</v>
      </c>
      <c r="H33" s="24">
        <f t="shared" si="6"/>
        <v>47794244.0202213</v>
      </c>
      <c r="I33" s="26">
        <f t="shared" si="7"/>
        <v>1.4999999999999999E-2</v>
      </c>
      <c r="M33" s="33"/>
    </row>
    <row r="34" spans="1:13" ht="21.6" x14ac:dyDescent="0.55000000000000004">
      <c r="A34" s="23">
        <v>25</v>
      </c>
      <c r="B34" s="27">
        <f t="shared" si="3"/>
        <v>45322</v>
      </c>
      <c r="C34" s="24">
        <f t="shared" si="0"/>
        <v>47794244.0202213</v>
      </c>
      <c r="D34" s="26">
        <f t="shared" si="1"/>
        <v>1.25E-3</v>
      </c>
      <c r="E34" s="24">
        <f t="shared" si="2"/>
        <v>59742.805025276626</v>
      </c>
      <c r="F34" s="24">
        <f t="shared" si="4"/>
        <v>153092.21985224649</v>
      </c>
      <c r="G34" s="24">
        <f t="shared" si="5"/>
        <v>93349.414826969863</v>
      </c>
      <c r="H34" s="24">
        <f t="shared" si="6"/>
        <v>47700894.605394334</v>
      </c>
      <c r="I34" s="26">
        <f t="shared" si="7"/>
        <v>1.4999999999999999E-2</v>
      </c>
      <c r="M34" s="38" t="s">
        <v>35</v>
      </c>
    </row>
    <row r="35" spans="1:13" x14ac:dyDescent="0.55000000000000004">
      <c r="A35" s="23">
        <v>26</v>
      </c>
      <c r="B35" s="27">
        <f t="shared" si="3"/>
        <v>45351</v>
      </c>
      <c r="C35" s="24">
        <f t="shared" si="0"/>
        <v>47700894.605394334</v>
      </c>
      <c r="D35" s="26">
        <f t="shared" si="1"/>
        <v>1.25E-3</v>
      </c>
      <c r="E35" s="24">
        <f t="shared" si="2"/>
        <v>59626.11825674292</v>
      </c>
      <c r="F35" s="24">
        <f t="shared" si="4"/>
        <v>153092.21985224649</v>
      </c>
      <c r="G35" s="24">
        <f t="shared" si="5"/>
        <v>93466.101595503569</v>
      </c>
      <c r="H35" s="24">
        <f t="shared" si="6"/>
        <v>47607428.503798828</v>
      </c>
      <c r="I35" s="26">
        <f t="shared" si="7"/>
        <v>1.4999999999999999E-2</v>
      </c>
      <c r="M35" s="36"/>
    </row>
    <row r="36" spans="1:13" x14ac:dyDescent="0.55000000000000004">
      <c r="A36" s="23">
        <v>27</v>
      </c>
      <c r="B36" s="27">
        <f t="shared" si="3"/>
        <v>45382</v>
      </c>
      <c r="C36" s="24">
        <f t="shared" si="0"/>
        <v>47607428.503798828</v>
      </c>
      <c r="D36" s="26">
        <f t="shared" si="1"/>
        <v>1.25E-3</v>
      </c>
      <c r="E36" s="24">
        <f t="shared" si="2"/>
        <v>59509.285629748534</v>
      </c>
      <c r="F36" s="24">
        <f t="shared" si="4"/>
        <v>153092.21985224649</v>
      </c>
      <c r="G36" s="24">
        <f t="shared" si="5"/>
        <v>93582.934222497948</v>
      </c>
      <c r="H36" s="24">
        <f t="shared" si="6"/>
        <v>47513845.56957633</v>
      </c>
      <c r="I36" s="26">
        <f t="shared" si="7"/>
        <v>1.4999999999999999E-2</v>
      </c>
      <c r="M36" s="37" t="s">
        <v>82</v>
      </c>
    </row>
    <row r="37" spans="1:13" x14ac:dyDescent="0.55000000000000004">
      <c r="A37" s="23">
        <v>28</v>
      </c>
      <c r="B37" s="27">
        <f t="shared" si="3"/>
        <v>45412</v>
      </c>
      <c r="C37" s="24">
        <f t="shared" si="0"/>
        <v>47513845.56957633</v>
      </c>
      <c r="D37" s="26">
        <f t="shared" si="1"/>
        <v>1.25E-3</v>
      </c>
      <c r="E37" s="24">
        <f t="shared" si="2"/>
        <v>59392.306961970411</v>
      </c>
      <c r="F37" s="24">
        <f t="shared" si="4"/>
        <v>153092.21985224649</v>
      </c>
      <c r="G37" s="24">
        <f t="shared" si="5"/>
        <v>93699.912890276086</v>
      </c>
      <c r="H37" s="24">
        <f t="shared" si="6"/>
        <v>47420145.656686053</v>
      </c>
      <c r="I37" s="26">
        <f t="shared" si="7"/>
        <v>1.4999999999999999E-2</v>
      </c>
      <c r="M37" s="36"/>
    </row>
    <row r="38" spans="1:13" x14ac:dyDescent="0.55000000000000004">
      <c r="A38" s="23">
        <v>29</v>
      </c>
      <c r="B38" s="27">
        <f t="shared" si="3"/>
        <v>45443</v>
      </c>
      <c r="C38" s="24">
        <f t="shared" si="0"/>
        <v>47420145.656686053</v>
      </c>
      <c r="D38" s="26">
        <f t="shared" si="1"/>
        <v>1.25E-3</v>
      </c>
      <c r="E38" s="24">
        <f t="shared" si="2"/>
        <v>59275.182070857569</v>
      </c>
      <c r="F38" s="24">
        <f t="shared" si="4"/>
        <v>153092.21985224649</v>
      </c>
      <c r="G38" s="24">
        <f t="shared" si="5"/>
        <v>93817.037781388921</v>
      </c>
      <c r="H38" s="24">
        <f t="shared" si="6"/>
        <v>47326328.618904665</v>
      </c>
      <c r="I38" s="26">
        <f t="shared" si="7"/>
        <v>1.4999999999999999E-2</v>
      </c>
      <c r="M38" s="36"/>
    </row>
    <row r="39" spans="1:13" x14ac:dyDescent="0.55000000000000004">
      <c r="A39" s="23">
        <v>30</v>
      </c>
      <c r="B39" s="27">
        <f t="shared" si="3"/>
        <v>45473</v>
      </c>
      <c r="C39" s="24">
        <f t="shared" si="0"/>
        <v>47326328.618904665</v>
      </c>
      <c r="D39" s="26">
        <f t="shared" si="1"/>
        <v>1.25E-3</v>
      </c>
      <c r="E39" s="24">
        <f t="shared" si="2"/>
        <v>59157.910773630836</v>
      </c>
      <c r="F39" s="24">
        <f t="shared" si="4"/>
        <v>153092.21985224649</v>
      </c>
      <c r="G39" s="24">
        <f t="shared" si="5"/>
        <v>93934.309078615654</v>
      </c>
      <c r="H39" s="24">
        <f t="shared" si="6"/>
        <v>47232394.309826046</v>
      </c>
      <c r="I39" s="26">
        <f t="shared" si="7"/>
        <v>1.4999999999999999E-2</v>
      </c>
      <c r="M39" s="39" t="s">
        <v>36</v>
      </c>
    </row>
    <row r="40" spans="1:13" x14ac:dyDescent="0.55000000000000004">
      <c r="A40" s="23">
        <v>31</v>
      </c>
      <c r="B40" s="27">
        <f t="shared" si="3"/>
        <v>45504</v>
      </c>
      <c r="C40" s="24">
        <f t="shared" si="0"/>
        <v>47232394.309826046</v>
      </c>
      <c r="D40" s="26">
        <f t="shared" si="1"/>
        <v>1.25E-3</v>
      </c>
      <c r="E40" s="24">
        <f t="shared" si="2"/>
        <v>59040.492887282562</v>
      </c>
      <c r="F40" s="24">
        <f t="shared" si="4"/>
        <v>153092.21985224649</v>
      </c>
      <c r="G40" s="24">
        <f t="shared" si="5"/>
        <v>94051.72696496392</v>
      </c>
      <c r="H40" s="24">
        <f t="shared" si="6"/>
        <v>47138342.582861081</v>
      </c>
      <c r="I40" s="26">
        <f t="shared" si="7"/>
        <v>1.4999999999999999E-2</v>
      </c>
      <c r="M40" s="39" t="s">
        <v>37</v>
      </c>
    </row>
    <row r="41" spans="1:13" x14ac:dyDescent="0.55000000000000004">
      <c r="A41" s="23">
        <v>32</v>
      </c>
      <c r="B41" s="27">
        <f t="shared" si="3"/>
        <v>45535</v>
      </c>
      <c r="C41" s="24">
        <f t="shared" si="0"/>
        <v>47138342.582861081</v>
      </c>
      <c r="D41" s="26">
        <f t="shared" si="1"/>
        <v>1.25E-3</v>
      </c>
      <c r="E41" s="24">
        <f t="shared" si="2"/>
        <v>58922.928228576355</v>
      </c>
      <c r="F41" s="24">
        <f t="shared" si="4"/>
        <v>153092.21985224649</v>
      </c>
      <c r="G41" s="24">
        <f t="shared" si="5"/>
        <v>94169.291623670142</v>
      </c>
      <c r="H41" s="24">
        <f t="shared" si="6"/>
        <v>47044173.291237414</v>
      </c>
      <c r="I41" s="26">
        <f t="shared" si="7"/>
        <v>1.4999999999999999E-2</v>
      </c>
      <c r="M41" s="39" t="s">
        <v>38</v>
      </c>
    </row>
    <row r="42" spans="1:13" x14ac:dyDescent="0.55000000000000004">
      <c r="A42" s="23">
        <v>33</v>
      </c>
      <c r="B42" s="27">
        <f t="shared" si="3"/>
        <v>45565</v>
      </c>
      <c r="C42" s="24">
        <f t="shared" si="0"/>
        <v>47044173.291237414</v>
      </c>
      <c r="D42" s="26">
        <f t="shared" si="1"/>
        <v>1.25E-3</v>
      </c>
      <c r="E42" s="24">
        <f t="shared" si="2"/>
        <v>58805.216614046767</v>
      </c>
      <c r="F42" s="24">
        <f t="shared" si="4"/>
        <v>153092.21985224649</v>
      </c>
      <c r="G42" s="24">
        <f t="shared" si="5"/>
        <v>94287.003238199715</v>
      </c>
      <c r="H42" s="24">
        <f t="shared" si="6"/>
        <v>46949886.287999213</v>
      </c>
      <c r="I42" s="26">
        <f t="shared" si="7"/>
        <v>1.4999999999999999E-2</v>
      </c>
      <c r="M42" s="39" t="s">
        <v>39</v>
      </c>
    </row>
    <row r="43" spans="1:13" x14ac:dyDescent="0.55000000000000004">
      <c r="A43" s="23">
        <v>34</v>
      </c>
      <c r="B43" s="27">
        <f t="shared" si="3"/>
        <v>45596</v>
      </c>
      <c r="C43" s="24">
        <f t="shared" si="0"/>
        <v>46949886.287999213</v>
      </c>
      <c r="D43" s="26">
        <f t="shared" si="1"/>
        <v>1.25E-3</v>
      </c>
      <c r="E43" s="24">
        <f t="shared" si="2"/>
        <v>58687.357859999014</v>
      </c>
      <c r="F43" s="24">
        <f t="shared" si="4"/>
        <v>153092.21985224649</v>
      </c>
      <c r="G43" s="24">
        <f t="shared" si="5"/>
        <v>94404.861992247475</v>
      </c>
      <c r="H43" s="24">
        <f t="shared" si="6"/>
        <v>46855481.426006965</v>
      </c>
      <c r="I43" s="26">
        <f t="shared" si="7"/>
        <v>1.4999999999999999E-2</v>
      </c>
      <c r="M43" s="36"/>
    </row>
    <row r="44" spans="1:13" x14ac:dyDescent="0.55000000000000004">
      <c r="A44" s="23">
        <v>35</v>
      </c>
      <c r="B44" s="27">
        <f t="shared" si="3"/>
        <v>45626</v>
      </c>
      <c r="C44" s="24">
        <f t="shared" si="0"/>
        <v>46855481.426006965</v>
      </c>
      <c r="D44" s="26">
        <f t="shared" si="1"/>
        <v>1.25E-3</v>
      </c>
      <c r="E44" s="24">
        <f t="shared" si="2"/>
        <v>58569.351782508711</v>
      </c>
      <c r="F44" s="24">
        <f t="shared" si="4"/>
        <v>153092.21985224649</v>
      </c>
      <c r="G44" s="24">
        <f t="shared" si="5"/>
        <v>94522.868069737771</v>
      </c>
      <c r="H44" s="24">
        <f t="shared" si="6"/>
        <v>46760958.557937227</v>
      </c>
      <c r="I44" s="26">
        <f t="shared" si="7"/>
        <v>1.4999999999999999E-2</v>
      </c>
      <c r="M44" s="37" t="s">
        <v>40</v>
      </c>
    </row>
    <row r="45" spans="1:13" x14ac:dyDescent="0.55000000000000004">
      <c r="A45" s="23">
        <v>36</v>
      </c>
      <c r="B45" s="27">
        <f t="shared" si="3"/>
        <v>45657</v>
      </c>
      <c r="C45" s="24">
        <f t="shared" si="0"/>
        <v>46760958.557937227</v>
      </c>
      <c r="D45" s="26">
        <f t="shared" si="1"/>
        <v>1.25E-3</v>
      </c>
      <c r="E45" s="24">
        <f t="shared" si="2"/>
        <v>58451.198197421538</v>
      </c>
      <c r="F45" s="24">
        <f t="shared" si="4"/>
        <v>153092.21985224649</v>
      </c>
      <c r="G45" s="24">
        <f t="shared" si="5"/>
        <v>94641.021654824959</v>
      </c>
      <c r="H45" s="24">
        <f t="shared" si="6"/>
        <v>46666317.536282405</v>
      </c>
      <c r="I45" s="26">
        <f t="shared" si="7"/>
        <v>1.4999999999999999E-2</v>
      </c>
      <c r="M45" s="36"/>
    </row>
    <row r="46" spans="1:13" x14ac:dyDescent="0.55000000000000004">
      <c r="A46" s="23">
        <v>37</v>
      </c>
      <c r="B46" s="27">
        <f t="shared" si="3"/>
        <v>45688</v>
      </c>
      <c r="C46" s="24">
        <f t="shared" si="0"/>
        <v>46666317.536282405</v>
      </c>
      <c r="D46" s="26">
        <f t="shared" si="1"/>
        <v>1.25E-3</v>
      </c>
      <c r="E46" s="24">
        <f t="shared" si="2"/>
        <v>58332.896920353007</v>
      </c>
      <c r="F46" s="24">
        <f t="shared" si="4"/>
        <v>153092.21985224649</v>
      </c>
      <c r="G46" s="24">
        <f t="shared" si="5"/>
        <v>94759.32293189349</v>
      </c>
      <c r="H46" s="24">
        <f t="shared" si="6"/>
        <v>46571558.213350512</v>
      </c>
      <c r="I46" s="26">
        <f t="shared" si="7"/>
        <v>1.4999999999999999E-2</v>
      </c>
      <c r="M46" s="36"/>
    </row>
    <row r="47" spans="1:13" x14ac:dyDescent="0.55000000000000004">
      <c r="A47" s="23">
        <v>38</v>
      </c>
      <c r="B47" s="27">
        <f t="shared" si="3"/>
        <v>45716</v>
      </c>
      <c r="C47" s="24">
        <f t="shared" si="0"/>
        <v>46571558.213350512</v>
      </c>
      <c r="D47" s="26">
        <f t="shared" si="1"/>
        <v>1.25E-3</v>
      </c>
      <c r="E47" s="24">
        <f t="shared" si="2"/>
        <v>58214.447766688143</v>
      </c>
      <c r="F47" s="24">
        <f t="shared" si="4"/>
        <v>153092.21985224649</v>
      </c>
      <c r="G47" s="24">
        <f t="shared" si="5"/>
        <v>94877.772085558347</v>
      </c>
      <c r="H47" s="24">
        <f t="shared" si="6"/>
        <v>46476680.441264957</v>
      </c>
      <c r="I47" s="26">
        <f t="shared" si="7"/>
        <v>1.4999999999999999E-2</v>
      </c>
      <c r="M47" s="39" t="s">
        <v>41</v>
      </c>
    </row>
    <row r="48" spans="1:13" x14ac:dyDescent="0.55000000000000004">
      <c r="A48" s="23">
        <v>39</v>
      </c>
      <c r="B48" s="27">
        <f t="shared" si="3"/>
        <v>45747</v>
      </c>
      <c r="C48" s="24">
        <f t="shared" si="0"/>
        <v>46476680.441264957</v>
      </c>
      <c r="D48" s="26">
        <f t="shared" si="1"/>
        <v>1.25E-3</v>
      </c>
      <c r="E48" s="24">
        <f t="shared" si="2"/>
        <v>58095.850551581199</v>
      </c>
      <c r="F48" s="24">
        <f t="shared" si="4"/>
        <v>153092.21985224649</v>
      </c>
      <c r="G48" s="24">
        <f t="shared" si="5"/>
        <v>94996.36930066529</v>
      </c>
      <c r="H48" s="24">
        <f t="shared" si="6"/>
        <v>46381684.071964294</v>
      </c>
      <c r="I48" s="26">
        <f t="shared" si="7"/>
        <v>1.4999999999999999E-2</v>
      </c>
      <c r="M48" s="39" t="s">
        <v>42</v>
      </c>
    </row>
    <row r="49" spans="1:13" x14ac:dyDescent="0.55000000000000004">
      <c r="A49" s="23">
        <v>40</v>
      </c>
      <c r="B49" s="27">
        <f t="shared" si="3"/>
        <v>45777</v>
      </c>
      <c r="C49" s="24">
        <f t="shared" si="0"/>
        <v>46381684.071964294</v>
      </c>
      <c r="D49" s="26">
        <f t="shared" si="1"/>
        <v>1.25E-3</v>
      </c>
      <c r="E49" s="24">
        <f t="shared" si="2"/>
        <v>57977.105089955367</v>
      </c>
      <c r="F49" s="24">
        <f t="shared" si="4"/>
        <v>153092.21985224649</v>
      </c>
      <c r="G49" s="24">
        <f t="shared" si="5"/>
        <v>95115.114762291123</v>
      </c>
      <c r="H49" s="24">
        <f t="shared" si="6"/>
        <v>46286568.957202002</v>
      </c>
      <c r="I49" s="26">
        <f t="shared" si="7"/>
        <v>1.4999999999999999E-2</v>
      </c>
      <c r="M49" s="39" t="s">
        <v>43</v>
      </c>
    </row>
    <row r="50" spans="1:13" x14ac:dyDescent="0.55000000000000004">
      <c r="A50" s="23">
        <v>41</v>
      </c>
      <c r="B50" s="27">
        <f t="shared" si="3"/>
        <v>45808</v>
      </c>
      <c r="C50" s="24">
        <f t="shared" si="0"/>
        <v>46286568.957202002</v>
      </c>
      <c r="D50" s="26">
        <f t="shared" si="1"/>
        <v>1.25E-3</v>
      </c>
      <c r="E50" s="24">
        <f t="shared" si="2"/>
        <v>57858.211196502503</v>
      </c>
      <c r="F50" s="24">
        <f t="shared" si="4"/>
        <v>153092.21985224649</v>
      </c>
      <c r="G50" s="24">
        <f t="shared" si="5"/>
        <v>95234.008655743994</v>
      </c>
      <c r="H50" s="24">
        <f t="shared" si="6"/>
        <v>46191334.948546261</v>
      </c>
      <c r="I50" s="26">
        <f t="shared" si="7"/>
        <v>1.4999999999999999E-2</v>
      </c>
      <c r="M50" s="39" t="s">
        <v>44</v>
      </c>
    </row>
    <row r="51" spans="1:13" x14ac:dyDescent="0.55000000000000004">
      <c r="A51" s="23">
        <v>42</v>
      </c>
      <c r="B51" s="27">
        <f t="shared" si="3"/>
        <v>45838</v>
      </c>
      <c r="C51" s="24">
        <f t="shared" si="0"/>
        <v>46191334.948546261</v>
      </c>
      <c r="D51" s="26">
        <f t="shared" si="1"/>
        <v>1.25E-3</v>
      </c>
      <c r="E51" s="24">
        <f t="shared" si="2"/>
        <v>57739.168685682824</v>
      </c>
      <c r="F51" s="24">
        <f t="shared" si="4"/>
        <v>153092.21985224649</v>
      </c>
      <c r="G51" s="24">
        <f t="shared" si="5"/>
        <v>95353.051166563673</v>
      </c>
      <c r="H51" s="24">
        <f t="shared" si="6"/>
        <v>46095981.897379696</v>
      </c>
      <c r="I51" s="26">
        <f t="shared" si="7"/>
        <v>1.4999999999999999E-2</v>
      </c>
      <c r="M51" s="39" t="s">
        <v>45</v>
      </c>
    </row>
    <row r="52" spans="1:13" x14ac:dyDescent="0.55000000000000004">
      <c r="A52" s="23">
        <v>43</v>
      </c>
      <c r="B52" s="27">
        <f t="shared" si="3"/>
        <v>45869</v>
      </c>
      <c r="C52" s="24">
        <f t="shared" si="0"/>
        <v>46095981.897379696</v>
      </c>
      <c r="D52" s="26">
        <f t="shared" si="1"/>
        <v>1.25E-3</v>
      </c>
      <c r="E52" s="24">
        <f t="shared" si="2"/>
        <v>57619.977371724621</v>
      </c>
      <c r="F52" s="24">
        <f t="shared" si="4"/>
        <v>153092.21985224649</v>
      </c>
      <c r="G52" s="24">
        <f t="shared" si="5"/>
        <v>95472.242480521876</v>
      </c>
      <c r="H52" s="24">
        <f t="shared" si="6"/>
        <v>46000509.654899172</v>
      </c>
      <c r="I52" s="26">
        <f t="shared" si="7"/>
        <v>1.4999999999999999E-2</v>
      </c>
      <c r="M52" s="39" t="s">
        <v>46</v>
      </c>
    </row>
    <row r="53" spans="1:13" x14ac:dyDescent="0.55000000000000004">
      <c r="A53" s="23">
        <v>44</v>
      </c>
      <c r="B53" s="27">
        <f t="shared" si="3"/>
        <v>45900</v>
      </c>
      <c r="C53" s="24">
        <f t="shared" si="0"/>
        <v>46000509.654899172</v>
      </c>
      <c r="D53" s="26">
        <f t="shared" si="1"/>
        <v>1.25E-3</v>
      </c>
      <c r="E53" s="24">
        <f t="shared" si="2"/>
        <v>57500.637068623968</v>
      </c>
      <c r="F53" s="24">
        <f t="shared" si="4"/>
        <v>153092.21985224649</v>
      </c>
      <c r="G53" s="24">
        <f t="shared" si="5"/>
        <v>95591.582783622522</v>
      </c>
      <c r="H53" s="24">
        <f t="shared" si="6"/>
        <v>45904918.072115548</v>
      </c>
      <c r="I53" s="26">
        <f t="shared" si="7"/>
        <v>1.4999999999999999E-2</v>
      </c>
      <c r="M53" s="39" t="s">
        <v>47</v>
      </c>
    </row>
    <row r="54" spans="1:13" x14ac:dyDescent="0.55000000000000004">
      <c r="A54" s="23">
        <v>45</v>
      </c>
      <c r="B54" s="27">
        <f t="shared" si="3"/>
        <v>45930</v>
      </c>
      <c r="C54" s="24">
        <f t="shared" si="0"/>
        <v>45904918.072115548</v>
      </c>
      <c r="D54" s="26">
        <f t="shared" si="1"/>
        <v>1.25E-3</v>
      </c>
      <c r="E54" s="24">
        <f t="shared" si="2"/>
        <v>57381.147590144436</v>
      </c>
      <c r="F54" s="24">
        <f t="shared" si="4"/>
        <v>153092.21985224649</v>
      </c>
      <c r="G54" s="24">
        <f t="shared" si="5"/>
        <v>95711.072262102054</v>
      </c>
      <c r="H54" s="24">
        <f t="shared" si="6"/>
        <v>45809206.999853447</v>
      </c>
      <c r="I54" s="26">
        <f t="shared" si="7"/>
        <v>1.4999999999999999E-2</v>
      </c>
      <c r="M54" s="39" t="s">
        <v>48</v>
      </c>
    </row>
    <row r="55" spans="1:13" x14ac:dyDescent="0.55000000000000004">
      <c r="A55" s="23">
        <v>46</v>
      </c>
      <c r="B55" s="27">
        <f t="shared" si="3"/>
        <v>45961</v>
      </c>
      <c r="C55" s="24">
        <f t="shared" si="0"/>
        <v>45809206.999853447</v>
      </c>
      <c r="D55" s="26">
        <f t="shared" si="1"/>
        <v>1.25E-3</v>
      </c>
      <c r="E55" s="24">
        <f t="shared" si="2"/>
        <v>57261.508749816807</v>
      </c>
      <c r="F55" s="24">
        <f t="shared" si="4"/>
        <v>153092.21985224649</v>
      </c>
      <c r="G55" s="24">
        <f t="shared" si="5"/>
        <v>95830.71110242969</v>
      </c>
      <c r="H55" s="24">
        <f t="shared" si="6"/>
        <v>45713376.288751021</v>
      </c>
      <c r="I55" s="26">
        <f t="shared" si="7"/>
        <v>1.4999999999999999E-2</v>
      </c>
      <c r="M55" s="33"/>
    </row>
    <row r="56" spans="1:13" x14ac:dyDescent="0.55000000000000004">
      <c r="A56" s="23">
        <v>47</v>
      </c>
      <c r="B56" s="27">
        <f t="shared" si="3"/>
        <v>45991</v>
      </c>
      <c r="C56" s="24">
        <f t="shared" si="0"/>
        <v>45713376.288751021</v>
      </c>
      <c r="D56" s="26">
        <f t="shared" si="1"/>
        <v>1.25E-3</v>
      </c>
      <c r="E56" s="24">
        <f t="shared" si="2"/>
        <v>57141.72036093878</v>
      </c>
      <c r="F56" s="24">
        <f t="shared" si="4"/>
        <v>153092.21985224649</v>
      </c>
      <c r="G56" s="24">
        <f t="shared" si="5"/>
        <v>95950.49949130771</v>
      </c>
      <c r="H56" s="24">
        <f t="shared" si="6"/>
        <v>45617425.789259717</v>
      </c>
      <c r="I56" s="26">
        <f t="shared" si="7"/>
        <v>1.4999999999999999E-2</v>
      </c>
      <c r="M56" s="33" t="s">
        <v>83</v>
      </c>
    </row>
    <row r="57" spans="1:13" x14ac:dyDescent="0.55000000000000004">
      <c r="A57" s="23">
        <v>48</v>
      </c>
      <c r="B57" s="27">
        <f t="shared" si="3"/>
        <v>46022</v>
      </c>
      <c r="C57" s="24">
        <f t="shared" si="0"/>
        <v>45617425.789259717</v>
      </c>
      <c r="D57" s="26">
        <f t="shared" si="1"/>
        <v>1.25E-3</v>
      </c>
      <c r="E57" s="24">
        <f t="shared" si="2"/>
        <v>57021.782236574647</v>
      </c>
      <c r="F57" s="24">
        <f t="shared" si="4"/>
        <v>153092.21985224649</v>
      </c>
      <c r="G57" s="24">
        <f t="shared" si="5"/>
        <v>96070.437615671835</v>
      </c>
      <c r="H57" s="24">
        <f t="shared" si="6"/>
        <v>45521355.351644047</v>
      </c>
      <c r="I57" s="26">
        <f t="shared" si="7"/>
        <v>1.4999999999999999E-2</v>
      </c>
      <c r="M57" s="33"/>
    </row>
    <row r="58" spans="1:13" ht="21.6" x14ac:dyDescent="0.55000000000000004">
      <c r="A58" s="23">
        <v>49</v>
      </c>
      <c r="B58" s="27">
        <f t="shared" si="3"/>
        <v>46053</v>
      </c>
      <c r="C58" s="24">
        <f t="shared" si="0"/>
        <v>45521355.351644047</v>
      </c>
      <c r="D58" s="26">
        <f t="shared" si="1"/>
        <v>1.25E-3</v>
      </c>
      <c r="E58" s="24">
        <f t="shared" si="2"/>
        <v>56901.694189555063</v>
      </c>
      <c r="F58" s="24">
        <f t="shared" si="4"/>
        <v>153092.21985224649</v>
      </c>
      <c r="G58" s="24">
        <f t="shared" si="5"/>
        <v>96190.52566269142</v>
      </c>
      <c r="H58" s="24">
        <f t="shared" si="6"/>
        <v>45425164.825981356</v>
      </c>
      <c r="I58" s="26">
        <f t="shared" si="7"/>
        <v>1.4999999999999999E-2</v>
      </c>
      <c r="M58" s="38" t="s">
        <v>49</v>
      </c>
    </row>
    <row r="59" spans="1:13" x14ac:dyDescent="0.55000000000000004">
      <c r="A59" s="23">
        <v>50</v>
      </c>
      <c r="B59" s="27">
        <f t="shared" si="3"/>
        <v>46081</v>
      </c>
      <c r="C59" s="24">
        <f t="shared" si="0"/>
        <v>45425164.825981356</v>
      </c>
      <c r="D59" s="26">
        <f t="shared" si="1"/>
        <v>1.25E-3</v>
      </c>
      <c r="E59" s="24">
        <f t="shared" si="2"/>
        <v>56781.456032476694</v>
      </c>
      <c r="F59" s="24">
        <f t="shared" si="4"/>
        <v>153092.21985224649</v>
      </c>
      <c r="G59" s="24">
        <f t="shared" si="5"/>
        <v>96310.763819769796</v>
      </c>
      <c r="H59" s="24">
        <f t="shared" si="6"/>
        <v>45328854.062161587</v>
      </c>
      <c r="I59" s="26">
        <f t="shared" si="7"/>
        <v>1.4999999999999999E-2</v>
      </c>
      <c r="M59" s="36"/>
    </row>
    <row r="60" spans="1:13" x14ac:dyDescent="0.55000000000000004">
      <c r="A60" s="23">
        <v>51</v>
      </c>
      <c r="B60" s="27">
        <f t="shared" si="3"/>
        <v>46112</v>
      </c>
      <c r="C60" s="24">
        <f t="shared" si="0"/>
        <v>45328854.062161587</v>
      </c>
      <c r="D60" s="26">
        <f t="shared" si="1"/>
        <v>1.25E-3</v>
      </c>
      <c r="E60" s="24">
        <f t="shared" si="2"/>
        <v>56661.067577701986</v>
      </c>
      <c r="F60" s="24">
        <f t="shared" si="4"/>
        <v>153092.21985224649</v>
      </c>
      <c r="G60" s="24">
        <f t="shared" si="5"/>
        <v>96431.152274544496</v>
      </c>
      <c r="H60" s="24">
        <f t="shared" si="6"/>
        <v>45232422.909887046</v>
      </c>
      <c r="I60" s="26">
        <f t="shared" si="7"/>
        <v>1.4999999999999999E-2</v>
      </c>
      <c r="M60" s="37" t="s">
        <v>50</v>
      </c>
    </row>
    <row r="61" spans="1:13" x14ac:dyDescent="0.55000000000000004">
      <c r="A61" s="23">
        <v>52</v>
      </c>
      <c r="B61" s="27">
        <f t="shared" si="3"/>
        <v>46142</v>
      </c>
      <c r="C61" s="24">
        <f t="shared" si="0"/>
        <v>45232422.909887046</v>
      </c>
      <c r="D61" s="26">
        <f t="shared" si="1"/>
        <v>1.25E-3</v>
      </c>
      <c r="E61" s="24">
        <f t="shared" si="2"/>
        <v>56540.52863735881</v>
      </c>
      <c r="F61" s="24">
        <f t="shared" si="4"/>
        <v>153092.21985224649</v>
      </c>
      <c r="G61" s="24">
        <f t="shared" si="5"/>
        <v>96551.691214887687</v>
      </c>
      <c r="H61" s="24">
        <f t="shared" si="6"/>
        <v>45135871.218672156</v>
      </c>
      <c r="I61" s="26">
        <f t="shared" si="7"/>
        <v>1.4999999999999999E-2</v>
      </c>
      <c r="M61" s="36"/>
    </row>
    <row r="62" spans="1:13" x14ac:dyDescent="0.55000000000000004">
      <c r="A62" s="23">
        <v>53</v>
      </c>
      <c r="B62" s="27">
        <f t="shared" si="3"/>
        <v>46173</v>
      </c>
      <c r="C62" s="24">
        <f t="shared" si="0"/>
        <v>45135871.218672156</v>
      </c>
      <c r="D62" s="26">
        <f t="shared" si="1"/>
        <v>1.25E-3</v>
      </c>
      <c r="E62" s="24">
        <f t="shared" si="2"/>
        <v>56419.839023340195</v>
      </c>
      <c r="F62" s="24">
        <f t="shared" si="4"/>
        <v>153092.21985224649</v>
      </c>
      <c r="G62" s="24">
        <f t="shared" si="5"/>
        <v>96672.380828906287</v>
      </c>
      <c r="H62" s="24">
        <f t="shared" si="6"/>
        <v>45039198.837843247</v>
      </c>
      <c r="I62" s="26">
        <f t="shared" si="7"/>
        <v>1.4999999999999999E-2</v>
      </c>
      <c r="M62" s="36"/>
    </row>
    <row r="63" spans="1:13" x14ac:dyDescent="0.55000000000000004">
      <c r="A63" s="23">
        <v>54</v>
      </c>
      <c r="B63" s="27">
        <f t="shared" si="3"/>
        <v>46203</v>
      </c>
      <c r="C63" s="24">
        <f t="shared" si="0"/>
        <v>45039198.837843247</v>
      </c>
      <c r="D63" s="26">
        <f t="shared" si="1"/>
        <v>1.25E-3</v>
      </c>
      <c r="E63" s="24">
        <f t="shared" si="2"/>
        <v>56298.998547304058</v>
      </c>
      <c r="F63" s="24">
        <f t="shared" si="4"/>
        <v>153092.21985224649</v>
      </c>
      <c r="G63" s="24">
        <f t="shared" si="5"/>
        <v>96793.221304942432</v>
      </c>
      <c r="H63" s="24">
        <f t="shared" si="6"/>
        <v>44942405.616538301</v>
      </c>
      <c r="I63" s="26">
        <f t="shared" si="7"/>
        <v>1.4999999999999999E-2</v>
      </c>
      <c r="M63" s="40">
        <f>1</f>
        <v>1</v>
      </c>
    </row>
    <row r="64" spans="1:13" x14ac:dyDescent="0.55000000000000004">
      <c r="A64" s="23">
        <v>55</v>
      </c>
      <c r="B64" s="27">
        <f t="shared" si="3"/>
        <v>46234</v>
      </c>
      <c r="C64" s="24">
        <f t="shared" si="0"/>
        <v>44942405.616538301</v>
      </c>
      <c r="D64" s="26">
        <f t="shared" si="1"/>
        <v>1.25E-3</v>
      </c>
      <c r="E64" s="24">
        <f t="shared" si="2"/>
        <v>56178.007020672878</v>
      </c>
      <c r="F64" s="24">
        <f t="shared" si="4"/>
        <v>153092.21985224649</v>
      </c>
      <c r="G64" s="24">
        <f t="shared" si="5"/>
        <v>96914.212831573619</v>
      </c>
      <c r="H64" s="24">
        <f t="shared" si="6"/>
        <v>44845491.403706729</v>
      </c>
      <c r="I64" s="26">
        <f t="shared" si="7"/>
        <v>1.4999999999999999E-2</v>
      </c>
      <c r="M64" s="39" t="s">
        <v>84</v>
      </c>
    </row>
    <row r="65" spans="1:13" x14ac:dyDescent="0.55000000000000004">
      <c r="A65" s="23">
        <v>56</v>
      </c>
      <c r="B65" s="27">
        <f t="shared" si="3"/>
        <v>46265</v>
      </c>
      <c r="C65" s="24">
        <f t="shared" si="0"/>
        <v>44845491.403706729</v>
      </c>
      <c r="D65" s="26">
        <f t="shared" si="1"/>
        <v>1.25E-3</v>
      </c>
      <c r="E65" s="24">
        <f t="shared" si="2"/>
        <v>56056.864254633416</v>
      </c>
      <c r="F65" s="24">
        <f t="shared" si="4"/>
        <v>153092.21985224649</v>
      </c>
      <c r="G65" s="24">
        <f t="shared" si="5"/>
        <v>97035.355597613074</v>
      </c>
      <c r="H65" s="24">
        <f t="shared" si="6"/>
        <v>44748456.048109114</v>
      </c>
      <c r="I65" s="26">
        <f t="shared" si="7"/>
        <v>1.4999999999999999E-2</v>
      </c>
      <c r="M65" s="36"/>
    </row>
    <row r="66" spans="1:13" x14ac:dyDescent="0.55000000000000004">
      <c r="A66" s="23">
        <v>57</v>
      </c>
      <c r="B66" s="27">
        <f t="shared" si="3"/>
        <v>46295</v>
      </c>
      <c r="C66" s="24">
        <f t="shared" si="0"/>
        <v>44748456.048109114</v>
      </c>
      <c r="D66" s="26">
        <f t="shared" si="1"/>
        <v>1.25E-3</v>
      </c>
      <c r="E66" s="24">
        <f t="shared" si="2"/>
        <v>55935.570060136393</v>
      </c>
      <c r="F66" s="24">
        <f t="shared" si="4"/>
        <v>153092.21985224649</v>
      </c>
      <c r="G66" s="24">
        <f t="shared" si="5"/>
        <v>97156.649792110096</v>
      </c>
      <c r="H66" s="24">
        <f t="shared" si="6"/>
        <v>44651299.398317002</v>
      </c>
      <c r="I66" s="26">
        <f t="shared" si="7"/>
        <v>1.4999999999999999E-2</v>
      </c>
      <c r="M66" s="37" t="s">
        <v>51</v>
      </c>
    </row>
    <row r="67" spans="1:13" x14ac:dyDescent="0.55000000000000004">
      <c r="A67" s="23">
        <v>58</v>
      </c>
      <c r="B67" s="27">
        <f t="shared" si="3"/>
        <v>46326</v>
      </c>
      <c r="C67" s="24">
        <f t="shared" si="0"/>
        <v>44651299.398317002</v>
      </c>
      <c r="D67" s="26">
        <f t="shared" si="1"/>
        <v>1.25E-3</v>
      </c>
      <c r="E67" s="24">
        <f t="shared" si="2"/>
        <v>55814.124247896252</v>
      </c>
      <c r="F67" s="24">
        <f t="shared" si="4"/>
        <v>153092.21985224649</v>
      </c>
      <c r="G67" s="24">
        <f t="shared" si="5"/>
        <v>97278.095604350237</v>
      </c>
      <c r="H67" s="24">
        <f t="shared" si="6"/>
        <v>44554021.302712649</v>
      </c>
      <c r="I67" s="26">
        <f t="shared" si="7"/>
        <v>1.4999999999999999E-2</v>
      </c>
      <c r="M67" s="36"/>
    </row>
    <row r="68" spans="1:13" x14ac:dyDescent="0.55000000000000004">
      <c r="A68" s="23">
        <v>59</v>
      </c>
      <c r="B68" s="27">
        <f t="shared" si="3"/>
        <v>46356</v>
      </c>
      <c r="C68" s="24">
        <f t="shared" si="0"/>
        <v>44554021.302712649</v>
      </c>
      <c r="D68" s="26">
        <f t="shared" si="1"/>
        <v>1.25E-3</v>
      </c>
      <c r="E68" s="24">
        <f t="shared" si="2"/>
        <v>55692.526628390813</v>
      </c>
      <c r="F68" s="24">
        <f t="shared" si="4"/>
        <v>153092.21985224649</v>
      </c>
      <c r="G68" s="24">
        <f t="shared" si="5"/>
        <v>97399.693223855676</v>
      </c>
      <c r="H68" s="24">
        <f t="shared" si="6"/>
        <v>44456621.609488793</v>
      </c>
      <c r="I68" s="26">
        <f t="shared" si="7"/>
        <v>1.4999999999999999E-2</v>
      </c>
      <c r="M68" s="36"/>
    </row>
    <row r="69" spans="1:13" x14ac:dyDescent="0.55000000000000004">
      <c r="A69" s="23">
        <v>60</v>
      </c>
      <c r="B69" s="27">
        <f t="shared" si="3"/>
        <v>46387</v>
      </c>
      <c r="C69" s="24">
        <f t="shared" si="0"/>
        <v>44456621.609488793</v>
      </c>
      <c r="D69" s="26">
        <f t="shared" si="1"/>
        <v>1.25E-3</v>
      </c>
      <c r="E69" s="24">
        <f t="shared" si="2"/>
        <v>55570.777011860991</v>
      </c>
      <c r="F69" s="24">
        <f t="shared" si="4"/>
        <v>153092.21985224649</v>
      </c>
      <c r="G69" s="24">
        <f t="shared" si="5"/>
        <v>97521.442840385498</v>
      </c>
      <c r="H69" s="24">
        <f t="shared" si="6"/>
        <v>44359100.16664841</v>
      </c>
      <c r="I69" s="26">
        <f t="shared" si="7"/>
        <v>1.4999999999999999E-2</v>
      </c>
      <c r="M69" s="39" t="s">
        <v>85</v>
      </c>
    </row>
    <row r="70" spans="1:13" x14ac:dyDescent="0.55000000000000004">
      <c r="A70" s="23">
        <v>61</v>
      </c>
      <c r="B70" s="27">
        <f t="shared" si="3"/>
        <v>46418</v>
      </c>
      <c r="C70" s="24">
        <f t="shared" si="0"/>
        <v>44359100.16664841</v>
      </c>
      <c r="D70" s="26">
        <f t="shared" si="1"/>
        <v>1.25E-3</v>
      </c>
      <c r="E70" s="24">
        <f t="shared" si="2"/>
        <v>55448.875208310514</v>
      </c>
      <c r="F70" s="24">
        <f t="shared" si="4"/>
        <v>153092.21985224649</v>
      </c>
      <c r="G70" s="24">
        <f t="shared" si="5"/>
        <v>97643.344643935969</v>
      </c>
      <c r="H70" s="24">
        <f t="shared" si="6"/>
        <v>44261456.822004475</v>
      </c>
      <c r="I70" s="26">
        <f t="shared" si="7"/>
        <v>1.4999999999999999E-2</v>
      </c>
      <c r="M70" s="39" t="s">
        <v>86</v>
      </c>
    </row>
    <row r="71" spans="1:13" x14ac:dyDescent="0.55000000000000004">
      <c r="A71" s="23">
        <v>62</v>
      </c>
      <c r="B71" s="27">
        <f t="shared" si="3"/>
        <v>46446</v>
      </c>
      <c r="C71" s="24">
        <f t="shared" si="0"/>
        <v>44261456.822004475</v>
      </c>
      <c r="D71" s="26">
        <f t="shared" si="1"/>
        <v>1.25E-3</v>
      </c>
      <c r="E71" s="24">
        <f t="shared" si="2"/>
        <v>55326.821027505597</v>
      </c>
      <c r="F71" s="24">
        <f t="shared" si="4"/>
        <v>153092.21985224649</v>
      </c>
      <c r="G71" s="24">
        <f t="shared" si="5"/>
        <v>97765.3988247409</v>
      </c>
      <c r="H71" s="24">
        <f t="shared" si="6"/>
        <v>44163691.423179731</v>
      </c>
      <c r="I71" s="26">
        <f t="shared" si="7"/>
        <v>1.4999999999999999E-2</v>
      </c>
      <c r="M71" s="36"/>
    </row>
    <row r="72" spans="1:13" x14ac:dyDescent="0.55000000000000004">
      <c r="A72" s="23">
        <v>63</v>
      </c>
      <c r="B72" s="27">
        <f t="shared" si="3"/>
        <v>46477</v>
      </c>
      <c r="C72" s="24">
        <f t="shared" si="0"/>
        <v>44163691.423179731</v>
      </c>
      <c r="D72" s="26">
        <f t="shared" si="1"/>
        <v>1.25E-3</v>
      </c>
      <c r="E72" s="24">
        <f t="shared" si="2"/>
        <v>55204.614278974666</v>
      </c>
      <c r="F72" s="24">
        <f t="shared" si="4"/>
        <v>153092.21985224649</v>
      </c>
      <c r="G72" s="24">
        <f t="shared" si="5"/>
        <v>97887.605573271823</v>
      </c>
      <c r="H72" s="24">
        <f t="shared" si="6"/>
        <v>44065803.817606457</v>
      </c>
      <c r="I72" s="26">
        <f t="shared" si="7"/>
        <v>1.4999999999999999E-2</v>
      </c>
      <c r="M72" s="37" t="s">
        <v>52</v>
      </c>
    </row>
    <row r="73" spans="1:13" x14ac:dyDescent="0.55000000000000004">
      <c r="A73" s="23">
        <v>64</v>
      </c>
      <c r="B73" s="27">
        <f t="shared" si="3"/>
        <v>46507</v>
      </c>
      <c r="C73" s="24">
        <f t="shared" si="0"/>
        <v>44065803.817606457</v>
      </c>
      <c r="D73" s="26">
        <f t="shared" si="1"/>
        <v>1.25E-3</v>
      </c>
      <c r="E73" s="24">
        <f t="shared" si="2"/>
        <v>55082.254772008069</v>
      </c>
      <c r="F73" s="24">
        <f t="shared" si="4"/>
        <v>153092.21985224649</v>
      </c>
      <c r="G73" s="24">
        <f t="shared" si="5"/>
        <v>98009.965080238413</v>
      </c>
      <c r="H73" s="24">
        <f t="shared" si="6"/>
        <v>43967793.852526218</v>
      </c>
      <c r="I73" s="26">
        <f t="shared" si="7"/>
        <v>1.4999999999999999E-2</v>
      </c>
      <c r="M73" s="36"/>
    </row>
    <row r="74" spans="1:13" x14ac:dyDescent="0.55000000000000004">
      <c r="A74" s="23">
        <v>65</v>
      </c>
      <c r="B74" s="27">
        <f t="shared" si="3"/>
        <v>46538</v>
      </c>
      <c r="C74" s="24">
        <f t="shared" si="0"/>
        <v>43967793.852526218</v>
      </c>
      <c r="D74" s="26">
        <f t="shared" ref="D74:D137" si="8">I74/12</f>
        <v>1.25E-3</v>
      </c>
      <c r="E74" s="24">
        <f t="shared" ref="E74:E137" si="9">C74*D74</f>
        <v>54959.742315657772</v>
      </c>
      <c r="F74" s="24">
        <f t="shared" si="4"/>
        <v>153092.21985224649</v>
      </c>
      <c r="G74" s="24">
        <f t="shared" si="5"/>
        <v>98132.477536588718</v>
      </c>
      <c r="H74" s="24">
        <f t="shared" si="6"/>
        <v>43869661.374989629</v>
      </c>
      <c r="I74" s="26">
        <f t="shared" si="7"/>
        <v>1.4999999999999999E-2</v>
      </c>
      <c r="M74" s="36"/>
    </row>
    <row r="75" spans="1:13" x14ac:dyDescent="0.55000000000000004">
      <c r="A75" s="23">
        <v>66</v>
      </c>
      <c r="B75" s="27">
        <f t="shared" ref="B75:B138" si="10">EOMONTH(B74,1)</f>
        <v>46568</v>
      </c>
      <c r="C75" s="24">
        <f t="shared" ref="C75:C138" si="11">H74</f>
        <v>43869661.374989629</v>
      </c>
      <c r="D75" s="26">
        <f t="shared" si="8"/>
        <v>1.25E-3</v>
      </c>
      <c r="E75" s="24">
        <f t="shared" si="9"/>
        <v>54837.076718737037</v>
      </c>
      <c r="F75" s="24">
        <f t="shared" ref="F75:F138" si="12">$B$4</f>
        <v>153092.21985224649</v>
      </c>
      <c r="G75" s="24">
        <f t="shared" ref="G75:G138" si="13">F75-E75</f>
        <v>98255.143133509453</v>
      </c>
      <c r="H75" s="24">
        <f t="shared" ref="H75:H138" si="14">C75-G75</f>
        <v>43771406.231856123</v>
      </c>
      <c r="I75" s="26">
        <f t="shared" ref="I75:I138" si="15">I74</f>
        <v>1.4999999999999999E-2</v>
      </c>
      <c r="M75" s="39" t="s">
        <v>87</v>
      </c>
    </row>
    <row r="76" spans="1:13" x14ac:dyDescent="0.55000000000000004">
      <c r="A76" s="23">
        <v>67</v>
      </c>
      <c r="B76" s="27">
        <f t="shared" si="10"/>
        <v>46599</v>
      </c>
      <c r="C76" s="24">
        <f t="shared" si="11"/>
        <v>43771406.231856123</v>
      </c>
      <c r="D76" s="26">
        <f t="shared" si="8"/>
        <v>1.25E-3</v>
      </c>
      <c r="E76" s="24">
        <f t="shared" si="9"/>
        <v>54714.257789820156</v>
      </c>
      <c r="F76" s="24">
        <f t="shared" si="12"/>
        <v>153092.21985224649</v>
      </c>
      <c r="G76" s="24">
        <f t="shared" si="13"/>
        <v>98377.962062426333</v>
      </c>
      <c r="H76" s="24">
        <f t="shared" si="14"/>
        <v>43673028.269793697</v>
      </c>
      <c r="I76" s="26">
        <f t="shared" si="15"/>
        <v>1.4999999999999999E-2</v>
      </c>
      <c r="M76" s="39" t="s">
        <v>88</v>
      </c>
    </row>
    <row r="77" spans="1:13" x14ac:dyDescent="0.55000000000000004">
      <c r="A77" s="23">
        <v>68</v>
      </c>
      <c r="B77" s="27">
        <f t="shared" si="10"/>
        <v>46630</v>
      </c>
      <c r="C77" s="24">
        <f t="shared" si="11"/>
        <v>43673028.269793697</v>
      </c>
      <c r="D77" s="26">
        <f t="shared" si="8"/>
        <v>1.25E-3</v>
      </c>
      <c r="E77" s="24">
        <f t="shared" si="9"/>
        <v>54591.285337242123</v>
      </c>
      <c r="F77" s="24">
        <f t="shared" si="12"/>
        <v>153092.21985224649</v>
      </c>
      <c r="G77" s="24">
        <f t="shared" si="13"/>
        <v>98500.934515004366</v>
      </c>
      <c r="H77" s="24">
        <f t="shared" si="14"/>
        <v>43574527.33527869</v>
      </c>
      <c r="I77" s="26">
        <f t="shared" si="15"/>
        <v>1.4999999999999999E-2</v>
      </c>
      <c r="M77" s="36"/>
    </row>
    <row r="78" spans="1:13" x14ac:dyDescent="0.55000000000000004">
      <c r="A78" s="23">
        <v>69</v>
      </c>
      <c r="B78" s="27">
        <f t="shared" si="10"/>
        <v>46660</v>
      </c>
      <c r="C78" s="24">
        <f t="shared" si="11"/>
        <v>43574527.33527869</v>
      </c>
      <c r="D78" s="26">
        <f t="shared" si="8"/>
        <v>1.25E-3</v>
      </c>
      <c r="E78" s="24">
        <f t="shared" si="9"/>
        <v>54468.159169098362</v>
      </c>
      <c r="F78" s="24">
        <f t="shared" si="12"/>
        <v>153092.21985224649</v>
      </c>
      <c r="G78" s="24">
        <f t="shared" si="13"/>
        <v>98624.060683148127</v>
      </c>
      <c r="H78" s="24">
        <f t="shared" si="14"/>
        <v>43475903.274595544</v>
      </c>
      <c r="I78" s="26">
        <f t="shared" si="15"/>
        <v>1.4999999999999999E-2</v>
      </c>
      <c r="M78" s="37" t="s">
        <v>53</v>
      </c>
    </row>
    <row r="79" spans="1:13" x14ac:dyDescent="0.55000000000000004">
      <c r="A79" s="23">
        <v>70</v>
      </c>
      <c r="B79" s="27">
        <f t="shared" si="10"/>
        <v>46691</v>
      </c>
      <c r="C79" s="24">
        <f t="shared" si="11"/>
        <v>43475903.274595544</v>
      </c>
      <c r="D79" s="26">
        <f t="shared" si="8"/>
        <v>1.25E-3</v>
      </c>
      <c r="E79" s="24">
        <f t="shared" si="9"/>
        <v>54344.879093244432</v>
      </c>
      <c r="F79" s="24">
        <f t="shared" si="12"/>
        <v>153092.21985224649</v>
      </c>
      <c r="G79" s="24">
        <f t="shared" si="13"/>
        <v>98747.340759002051</v>
      </c>
      <c r="H79" s="24">
        <f t="shared" si="14"/>
        <v>43377155.933836542</v>
      </c>
      <c r="I79" s="26">
        <f t="shared" si="15"/>
        <v>1.4999999999999999E-2</v>
      </c>
      <c r="M79" s="36"/>
    </row>
    <row r="80" spans="1:13" x14ac:dyDescent="0.55000000000000004">
      <c r="A80" s="23">
        <v>71</v>
      </c>
      <c r="B80" s="27">
        <f t="shared" si="10"/>
        <v>46721</v>
      </c>
      <c r="C80" s="24">
        <f t="shared" si="11"/>
        <v>43377155.933836542</v>
      </c>
      <c r="D80" s="26">
        <f t="shared" si="8"/>
        <v>1.25E-3</v>
      </c>
      <c r="E80" s="24">
        <f t="shared" si="9"/>
        <v>54221.444917295681</v>
      </c>
      <c r="F80" s="24">
        <f t="shared" si="12"/>
        <v>153092.21985224649</v>
      </c>
      <c r="G80" s="24">
        <f t="shared" si="13"/>
        <v>98870.774934950809</v>
      </c>
      <c r="H80" s="24">
        <f t="shared" si="14"/>
        <v>43278285.158901595</v>
      </c>
      <c r="I80" s="26">
        <f t="shared" si="15"/>
        <v>1.4999999999999999E-2</v>
      </c>
      <c r="M80" s="36"/>
    </row>
    <row r="81" spans="1:13" x14ac:dyDescent="0.55000000000000004">
      <c r="A81" s="23">
        <v>72</v>
      </c>
      <c r="B81" s="27">
        <f t="shared" si="10"/>
        <v>46752</v>
      </c>
      <c r="C81" s="24">
        <f t="shared" si="11"/>
        <v>43278285.158901595</v>
      </c>
      <c r="D81" s="26">
        <f t="shared" si="8"/>
        <v>1.25E-3</v>
      </c>
      <c r="E81" s="24">
        <f t="shared" si="9"/>
        <v>54097.856448626997</v>
      </c>
      <c r="F81" s="24">
        <f t="shared" si="12"/>
        <v>153092.21985224649</v>
      </c>
      <c r="G81" s="24">
        <f t="shared" si="13"/>
        <v>98994.3634036195</v>
      </c>
      <c r="H81" s="24">
        <f t="shared" si="14"/>
        <v>43179290.795497976</v>
      </c>
      <c r="I81" s="26">
        <f t="shared" si="15"/>
        <v>1.4999999999999999E-2</v>
      </c>
      <c r="M81" s="40" t="e" cm="1">
        <f t="array" ref="M81">#REF!*#REF! (期首残高×月利)</f>
        <v>#REF!</v>
      </c>
    </row>
    <row r="82" spans="1:13" x14ac:dyDescent="0.55000000000000004">
      <c r="A82" s="23">
        <v>73</v>
      </c>
      <c r="B82" s="27">
        <f t="shared" si="10"/>
        <v>46783</v>
      </c>
      <c r="C82" s="24">
        <f t="shared" si="11"/>
        <v>43179290.795497976</v>
      </c>
      <c r="D82" s="26">
        <f t="shared" si="8"/>
        <v>1.25E-3</v>
      </c>
      <c r="E82" s="24">
        <f t="shared" si="9"/>
        <v>53974.113494372468</v>
      </c>
      <c r="F82" s="24">
        <f t="shared" si="12"/>
        <v>153092.21985224649</v>
      </c>
      <c r="G82" s="24">
        <f t="shared" si="13"/>
        <v>99118.106357874029</v>
      </c>
      <c r="H82" s="24">
        <f t="shared" si="14"/>
        <v>43080172.689140104</v>
      </c>
      <c r="I82" s="26">
        <f t="shared" si="15"/>
        <v>1.4999999999999999E-2</v>
      </c>
      <c r="M82" s="36"/>
    </row>
    <row r="83" spans="1:13" x14ac:dyDescent="0.55000000000000004">
      <c r="A83" s="23">
        <v>74</v>
      </c>
      <c r="B83" s="27">
        <f t="shared" si="10"/>
        <v>46812</v>
      </c>
      <c r="C83" s="24">
        <f t="shared" si="11"/>
        <v>43080172.689140104</v>
      </c>
      <c r="D83" s="26">
        <f t="shared" si="8"/>
        <v>1.25E-3</v>
      </c>
      <c r="E83" s="24">
        <f t="shared" si="9"/>
        <v>53850.215861425131</v>
      </c>
      <c r="F83" s="24">
        <f t="shared" si="12"/>
        <v>153092.21985224649</v>
      </c>
      <c r="G83" s="24">
        <f t="shared" si="13"/>
        <v>99242.003990821366</v>
      </c>
      <c r="H83" s="24">
        <f t="shared" si="14"/>
        <v>42980930.685149282</v>
      </c>
      <c r="I83" s="26">
        <f t="shared" si="15"/>
        <v>1.4999999999999999E-2</v>
      </c>
      <c r="M83" s="37" t="s">
        <v>54</v>
      </c>
    </row>
    <row r="84" spans="1:13" x14ac:dyDescent="0.55000000000000004">
      <c r="A84" s="23">
        <v>75</v>
      </c>
      <c r="B84" s="27">
        <f t="shared" si="10"/>
        <v>46843</v>
      </c>
      <c r="C84" s="24">
        <f t="shared" si="11"/>
        <v>42980930.685149282</v>
      </c>
      <c r="D84" s="26">
        <f t="shared" si="8"/>
        <v>1.25E-3</v>
      </c>
      <c r="E84" s="24">
        <f t="shared" si="9"/>
        <v>53726.163356436606</v>
      </c>
      <c r="F84" s="24">
        <f t="shared" si="12"/>
        <v>153092.21985224649</v>
      </c>
      <c r="G84" s="24">
        <f t="shared" si="13"/>
        <v>99366.056495809884</v>
      </c>
      <c r="H84" s="24">
        <f t="shared" si="14"/>
        <v>42881564.628653474</v>
      </c>
      <c r="I84" s="26">
        <f t="shared" si="15"/>
        <v>1.4999999999999999E-2</v>
      </c>
      <c r="M84" s="36"/>
    </row>
    <row r="85" spans="1:13" x14ac:dyDescent="0.55000000000000004">
      <c r="A85" s="23">
        <v>76</v>
      </c>
      <c r="B85" s="27">
        <f t="shared" si="10"/>
        <v>46873</v>
      </c>
      <c r="C85" s="24">
        <f t="shared" si="11"/>
        <v>42881564.628653474</v>
      </c>
      <c r="D85" s="26">
        <f t="shared" si="8"/>
        <v>1.25E-3</v>
      </c>
      <c r="E85" s="24">
        <f t="shared" si="9"/>
        <v>53601.955785816841</v>
      </c>
      <c r="F85" s="24">
        <f t="shared" si="12"/>
        <v>153092.21985224649</v>
      </c>
      <c r="G85" s="24">
        <f t="shared" si="13"/>
        <v>99490.264066429649</v>
      </c>
      <c r="H85" s="24">
        <f t="shared" si="14"/>
        <v>42782074.364587046</v>
      </c>
      <c r="I85" s="26">
        <f t="shared" si="15"/>
        <v>1.4999999999999999E-2</v>
      </c>
      <c r="M85" s="36"/>
    </row>
    <row r="86" spans="1:13" x14ac:dyDescent="0.55000000000000004">
      <c r="A86" s="23">
        <v>77</v>
      </c>
      <c r="B86" s="27">
        <f t="shared" si="10"/>
        <v>46904</v>
      </c>
      <c r="C86" s="24">
        <f t="shared" si="11"/>
        <v>42782074.364587046</v>
      </c>
      <c r="D86" s="26">
        <f t="shared" si="8"/>
        <v>1.25E-3</v>
      </c>
      <c r="E86" s="24">
        <f t="shared" si="9"/>
        <v>53477.59295573381</v>
      </c>
      <c r="F86" s="24">
        <f t="shared" si="12"/>
        <v>153092.21985224649</v>
      </c>
      <c r="G86" s="24">
        <f t="shared" si="13"/>
        <v>99614.62689651268</v>
      </c>
      <c r="H86" s="24">
        <f t="shared" si="14"/>
        <v>42682459.737690531</v>
      </c>
      <c r="I86" s="26">
        <f t="shared" si="15"/>
        <v>1.4999999999999999E-2</v>
      </c>
      <c r="M86" s="39" t="s">
        <v>89</v>
      </c>
    </row>
    <row r="87" spans="1:13" x14ac:dyDescent="0.55000000000000004">
      <c r="A87" s="23">
        <v>78</v>
      </c>
      <c r="B87" s="27">
        <f t="shared" si="10"/>
        <v>46934</v>
      </c>
      <c r="C87" s="24">
        <f t="shared" si="11"/>
        <v>42682459.737690531</v>
      </c>
      <c r="D87" s="26">
        <f t="shared" si="8"/>
        <v>1.25E-3</v>
      </c>
      <c r="E87" s="24">
        <f t="shared" si="9"/>
        <v>53353.074672113165</v>
      </c>
      <c r="F87" s="24">
        <f t="shared" si="12"/>
        <v>153092.21985224649</v>
      </c>
      <c r="G87" s="24">
        <f t="shared" si="13"/>
        <v>99739.145180133317</v>
      </c>
      <c r="H87" s="24">
        <f t="shared" si="14"/>
        <v>42582720.592510395</v>
      </c>
      <c r="I87" s="26">
        <f t="shared" si="15"/>
        <v>1.4999999999999999E-2</v>
      </c>
      <c r="M87" s="36"/>
    </row>
    <row r="88" spans="1:13" x14ac:dyDescent="0.55000000000000004">
      <c r="A88" s="23">
        <v>79</v>
      </c>
      <c r="B88" s="27">
        <f t="shared" si="10"/>
        <v>46965</v>
      </c>
      <c r="C88" s="24">
        <f t="shared" si="11"/>
        <v>42582720.592510395</v>
      </c>
      <c r="D88" s="26">
        <f t="shared" si="8"/>
        <v>1.25E-3</v>
      </c>
      <c r="E88" s="24">
        <f t="shared" si="9"/>
        <v>53228.400740637997</v>
      </c>
      <c r="F88" s="24">
        <f t="shared" si="12"/>
        <v>153092.21985224649</v>
      </c>
      <c r="G88" s="24">
        <f t="shared" si="13"/>
        <v>99863.819111608493</v>
      </c>
      <c r="H88" s="24">
        <f t="shared" si="14"/>
        <v>42482856.773398787</v>
      </c>
      <c r="I88" s="26">
        <f t="shared" si="15"/>
        <v>1.4999999999999999E-2</v>
      </c>
      <c r="M88" s="37" t="s">
        <v>55</v>
      </c>
    </row>
    <row r="89" spans="1:13" x14ac:dyDescent="0.55000000000000004">
      <c r="A89" s="23">
        <v>80</v>
      </c>
      <c r="B89" s="27">
        <f t="shared" si="10"/>
        <v>46996</v>
      </c>
      <c r="C89" s="24">
        <f t="shared" si="11"/>
        <v>42482856.773398787</v>
      </c>
      <c r="D89" s="26">
        <f t="shared" si="8"/>
        <v>1.25E-3</v>
      </c>
      <c r="E89" s="24">
        <f t="shared" si="9"/>
        <v>53103.570966748484</v>
      </c>
      <c r="F89" s="24">
        <f t="shared" si="12"/>
        <v>153092.21985224649</v>
      </c>
      <c r="G89" s="24">
        <f t="shared" si="13"/>
        <v>99988.648885497998</v>
      </c>
      <c r="H89" s="24">
        <f t="shared" si="14"/>
        <v>42382868.124513291</v>
      </c>
      <c r="I89" s="26">
        <f t="shared" si="15"/>
        <v>1.4999999999999999E-2</v>
      </c>
      <c r="M89" s="36"/>
    </row>
    <row r="90" spans="1:13" x14ac:dyDescent="0.55000000000000004">
      <c r="A90" s="23">
        <v>81</v>
      </c>
      <c r="B90" s="27">
        <f t="shared" si="10"/>
        <v>47026</v>
      </c>
      <c r="C90" s="24">
        <f t="shared" si="11"/>
        <v>42382868.124513291</v>
      </c>
      <c r="D90" s="26">
        <f t="shared" si="8"/>
        <v>1.25E-3</v>
      </c>
      <c r="E90" s="24">
        <f t="shared" si="9"/>
        <v>52978.585155641616</v>
      </c>
      <c r="F90" s="24">
        <f t="shared" si="12"/>
        <v>153092.21985224649</v>
      </c>
      <c r="G90" s="24">
        <f t="shared" si="13"/>
        <v>100113.63469660487</v>
      </c>
      <c r="H90" s="24">
        <f t="shared" si="14"/>
        <v>42282754.489816688</v>
      </c>
      <c r="I90" s="26">
        <f t="shared" si="15"/>
        <v>1.4999999999999999E-2</v>
      </c>
      <c r="M90" s="36"/>
    </row>
    <row r="91" spans="1:13" x14ac:dyDescent="0.55000000000000004">
      <c r="A91" s="23">
        <v>82</v>
      </c>
      <c r="B91" s="27">
        <f t="shared" si="10"/>
        <v>47057</v>
      </c>
      <c r="C91" s="24">
        <f t="shared" si="11"/>
        <v>42282754.489816688</v>
      </c>
      <c r="D91" s="26">
        <f t="shared" si="8"/>
        <v>1.25E-3</v>
      </c>
      <c r="E91" s="24">
        <f t="shared" si="9"/>
        <v>52853.443112270863</v>
      </c>
      <c r="F91" s="24">
        <f t="shared" si="12"/>
        <v>153092.21985224649</v>
      </c>
      <c r="G91" s="24">
        <f t="shared" si="13"/>
        <v>100238.77673997563</v>
      </c>
      <c r="H91" s="24">
        <f t="shared" si="14"/>
        <v>42182515.713076711</v>
      </c>
      <c r="I91" s="26">
        <f t="shared" si="15"/>
        <v>1.4999999999999999E-2</v>
      </c>
      <c r="M91" s="41" t="e">
        <f>#REF! -#REF!</f>
        <v>#REF!</v>
      </c>
    </row>
    <row r="92" spans="1:13" x14ac:dyDescent="0.55000000000000004">
      <c r="A92" s="23">
        <v>83</v>
      </c>
      <c r="B92" s="27">
        <f t="shared" si="10"/>
        <v>47087</v>
      </c>
      <c r="C92" s="24">
        <f t="shared" si="11"/>
        <v>42182515.713076711</v>
      </c>
      <c r="D92" s="26">
        <f t="shared" si="8"/>
        <v>1.25E-3</v>
      </c>
      <c r="E92" s="24">
        <f t="shared" si="9"/>
        <v>52728.144641345891</v>
      </c>
      <c r="F92" s="24">
        <f t="shared" si="12"/>
        <v>153092.21985224649</v>
      </c>
      <c r="G92" s="24">
        <f t="shared" si="13"/>
        <v>100364.0752109006</v>
      </c>
      <c r="H92" s="24">
        <f t="shared" si="14"/>
        <v>42082151.637865812</v>
      </c>
      <c r="I92" s="26">
        <f t="shared" si="15"/>
        <v>1.4999999999999999E-2</v>
      </c>
      <c r="M92" s="36"/>
    </row>
    <row r="93" spans="1:13" x14ac:dyDescent="0.55000000000000004">
      <c r="A93" s="23">
        <v>84</v>
      </c>
      <c r="B93" s="27">
        <f t="shared" si="10"/>
        <v>47118</v>
      </c>
      <c r="C93" s="24">
        <f t="shared" si="11"/>
        <v>42082151.637865812</v>
      </c>
      <c r="D93" s="26">
        <f t="shared" si="8"/>
        <v>1.25E-3</v>
      </c>
      <c r="E93" s="24">
        <f t="shared" si="9"/>
        <v>52602.689547332266</v>
      </c>
      <c r="F93" s="24">
        <f t="shared" si="12"/>
        <v>153092.21985224649</v>
      </c>
      <c r="G93" s="24">
        <f t="shared" si="13"/>
        <v>100489.53030491422</v>
      </c>
      <c r="H93" s="24">
        <f t="shared" si="14"/>
        <v>41981662.107560895</v>
      </c>
      <c r="I93" s="26">
        <f t="shared" si="15"/>
        <v>1.4999999999999999E-2</v>
      </c>
      <c r="M93" s="37" t="s">
        <v>56</v>
      </c>
    </row>
    <row r="94" spans="1:13" x14ac:dyDescent="0.55000000000000004">
      <c r="A94" s="23">
        <v>85</v>
      </c>
      <c r="B94" s="27">
        <f t="shared" si="10"/>
        <v>47149</v>
      </c>
      <c r="C94" s="24">
        <f t="shared" si="11"/>
        <v>41981662.107560895</v>
      </c>
      <c r="D94" s="26">
        <f t="shared" si="8"/>
        <v>1.25E-3</v>
      </c>
      <c r="E94" s="24">
        <f t="shared" si="9"/>
        <v>52477.077634451118</v>
      </c>
      <c r="F94" s="24">
        <f t="shared" si="12"/>
        <v>153092.21985224649</v>
      </c>
      <c r="G94" s="24">
        <f t="shared" si="13"/>
        <v>100615.14221779536</v>
      </c>
      <c r="H94" s="24">
        <f t="shared" si="14"/>
        <v>41881046.965343103</v>
      </c>
      <c r="I94" s="26">
        <f t="shared" si="15"/>
        <v>1.4999999999999999E-2</v>
      </c>
      <c r="M94" s="36"/>
    </row>
    <row r="95" spans="1:13" x14ac:dyDescent="0.55000000000000004">
      <c r="A95" s="23">
        <v>86</v>
      </c>
      <c r="B95" s="27">
        <f t="shared" si="10"/>
        <v>47177</v>
      </c>
      <c r="C95" s="24">
        <f t="shared" si="11"/>
        <v>41881046.965343103</v>
      </c>
      <c r="D95" s="26">
        <f t="shared" si="8"/>
        <v>1.25E-3</v>
      </c>
      <c r="E95" s="24">
        <f t="shared" si="9"/>
        <v>52351.308706678879</v>
      </c>
      <c r="F95" s="24">
        <f t="shared" si="12"/>
        <v>153092.21985224649</v>
      </c>
      <c r="G95" s="24">
        <f t="shared" si="13"/>
        <v>100740.9111455676</v>
      </c>
      <c r="H95" s="24">
        <f t="shared" si="14"/>
        <v>41780306.054197535</v>
      </c>
      <c r="I95" s="26">
        <f t="shared" si="15"/>
        <v>1.4999999999999999E-2</v>
      </c>
      <c r="M95" s="36"/>
    </row>
    <row r="96" spans="1:13" x14ac:dyDescent="0.55000000000000004">
      <c r="A96" s="23">
        <v>87</v>
      </c>
      <c r="B96" s="27">
        <f t="shared" si="10"/>
        <v>47208</v>
      </c>
      <c r="C96" s="24">
        <f t="shared" si="11"/>
        <v>41780306.054197535</v>
      </c>
      <c r="D96" s="26">
        <f t="shared" si="8"/>
        <v>1.25E-3</v>
      </c>
      <c r="E96" s="24">
        <f t="shared" si="9"/>
        <v>52225.382567746921</v>
      </c>
      <c r="F96" s="24">
        <f t="shared" si="12"/>
        <v>153092.21985224649</v>
      </c>
      <c r="G96" s="24">
        <f t="shared" si="13"/>
        <v>100866.83728449958</v>
      </c>
      <c r="H96" s="24">
        <f t="shared" si="14"/>
        <v>41679439.216913037</v>
      </c>
      <c r="I96" s="26">
        <f t="shared" si="15"/>
        <v>1.4999999999999999E-2</v>
      </c>
      <c r="M96" s="41" t="e">
        <f>#REF! -#REF!</f>
        <v>#REF!</v>
      </c>
    </row>
    <row r="97" spans="1:13" x14ac:dyDescent="0.55000000000000004">
      <c r="A97" s="23">
        <v>88</v>
      </c>
      <c r="B97" s="27">
        <f t="shared" si="10"/>
        <v>47238</v>
      </c>
      <c r="C97" s="24">
        <f t="shared" si="11"/>
        <v>41679439.216913037</v>
      </c>
      <c r="D97" s="26">
        <f t="shared" si="8"/>
        <v>1.25E-3</v>
      </c>
      <c r="E97" s="24">
        <f t="shared" si="9"/>
        <v>52099.299021141298</v>
      </c>
      <c r="F97" s="24">
        <f t="shared" si="12"/>
        <v>153092.21985224649</v>
      </c>
      <c r="G97" s="24">
        <f t="shared" si="13"/>
        <v>100992.92083110519</v>
      </c>
      <c r="H97" s="24">
        <f t="shared" si="14"/>
        <v>41578446.29608193</v>
      </c>
      <c r="I97" s="26">
        <f t="shared" si="15"/>
        <v>1.4999999999999999E-2</v>
      </c>
      <c r="M97" s="33"/>
    </row>
    <row r="98" spans="1:13" x14ac:dyDescent="0.55000000000000004">
      <c r="A98" s="23">
        <v>89</v>
      </c>
      <c r="B98" s="27">
        <f t="shared" si="10"/>
        <v>47269</v>
      </c>
      <c r="C98" s="24">
        <f t="shared" si="11"/>
        <v>41578446.29608193</v>
      </c>
      <c r="D98" s="26">
        <f t="shared" si="8"/>
        <v>1.25E-3</v>
      </c>
      <c r="E98" s="24">
        <f t="shared" si="9"/>
        <v>51973.057870102413</v>
      </c>
      <c r="F98" s="24">
        <f t="shared" si="12"/>
        <v>153092.21985224649</v>
      </c>
      <c r="G98" s="24">
        <f t="shared" si="13"/>
        <v>101119.16198214408</v>
      </c>
      <c r="H98" s="24">
        <f t="shared" si="14"/>
        <v>41477327.134099789</v>
      </c>
      <c r="I98" s="26">
        <f t="shared" si="15"/>
        <v>1.4999999999999999E-2</v>
      </c>
      <c r="M98" s="33" t="s">
        <v>90</v>
      </c>
    </row>
    <row r="99" spans="1:13" x14ac:dyDescent="0.55000000000000004">
      <c r="A99" s="23">
        <v>90</v>
      </c>
      <c r="B99" s="27">
        <f t="shared" si="10"/>
        <v>47299</v>
      </c>
      <c r="C99" s="24">
        <f t="shared" si="11"/>
        <v>41477327.134099789</v>
      </c>
      <c r="D99" s="26">
        <f t="shared" si="8"/>
        <v>1.25E-3</v>
      </c>
      <c r="E99" s="24">
        <f t="shared" si="9"/>
        <v>51846.658917624736</v>
      </c>
      <c r="F99" s="24">
        <f t="shared" si="12"/>
        <v>153092.21985224649</v>
      </c>
      <c r="G99" s="24">
        <f t="shared" si="13"/>
        <v>101245.56093462175</v>
      </c>
      <c r="H99" s="24">
        <f t="shared" si="14"/>
        <v>41376081.573165171</v>
      </c>
      <c r="I99" s="26">
        <f t="shared" si="15"/>
        <v>1.4999999999999999E-2</v>
      </c>
      <c r="M99" s="33"/>
    </row>
    <row r="100" spans="1:13" ht="21.6" x14ac:dyDescent="0.55000000000000004">
      <c r="A100" s="23">
        <v>91</v>
      </c>
      <c r="B100" s="27">
        <f t="shared" si="10"/>
        <v>47330</v>
      </c>
      <c r="C100" s="24">
        <f t="shared" si="11"/>
        <v>41376081.573165171</v>
      </c>
      <c r="D100" s="26">
        <f t="shared" si="8"/>
        <v>1.25E-3</v>
      </c>
      <c r="E100" s="24">
        <f t="shared" si="9"/>
        <v>51720.101966456466</v>
      </c>
      <c r="F100" s="24">
        <f t="shared" si="12"/>
        <v>153092.21985224649</v>
      </c>
      <c r="G100" s="24">
        <f t="shared" si="13"/>
        <v>101372.11788579002</v>
      </c>
      <c r="H100" s="24">
        <f t="shared" si="14"/>
        <v>41274709.45527938</v>
      </c>
      <c r="I100" s="26">
        <f t="shared" si="15"/>
        <v>1.4999999999999999E-2</v>
      </c>
      <c r="M100" s="38" t="s">
        <v>57</v>
      </c>
    </row>
    <row r="101" spans="1:13" x14ac:dyDescent="0.55000000000000004">
      <c r="A101" s="23">
        <v>92</v>
      </c>
      <c r="B101" s="27">
        <f t="shared" si="10"/>
        <v>47361</v>
      </c>
      <c r="C101" s="24">
        <f t="shared" si="11"/>
        <v>41274709.45527938</v>
      </c>
      <c r="D101" s="26">
        <f t="shared" si="8"/>
        <v>1.25E-3</v>
      </c>
      <c r="E101" s="24">
        <f t="shared" si="9"/>
        <v>51593.386819099229</v>
      </c>
      <c r="F101" s="24">
        <f t="shared" si="12"/>
        <v>153092.21985224649</v>
      </c>
      <c r="G101" s="24">
        <f t="shared" si="13"/>
        <v>101498.83303314727</v>
      </c>
      <c r="H101" s="24">
        <f t="shared" si="14"/>
        <v>41173210.622246236</v>
      </c>
      <c r="I101" s="26">
        <f t="shared" si="15"/>
        <v>1.4999999999999999E-2</v>
      </c>
      <c r="M101" s="36"/>
    </row>
    <row r="102" spans="1:13" x14ac:dyDescent="0.55000000000000004">
      <c r="A102" s="23">
        <v>93</v>
      </c>
      <c r="B102" s="27">
        <f t="shared" si="10"/>
        <v>47391</v>
      </c>
      <c r="C102" s="24">
        <f t="shared" si="11"/>
        <v>41173210.622246236</v>
      </c>
      <c r="D102" s="26">
        <f t="shared" si="8"/>
        <v>1.25E-3</v>
      </c>
      <c r="E102" s="24">
        <f t="shared" si="9"/>
        <v>51466.513277807797</v>
      </c>
      <c r="F102" s="24">
        <f t="shared" si="12"/>
        <v>153092.21985224649</v>
      </c>
      <c r="G102" s="24">
        <f t="shared" si="13"/>
        <v>101625.70657443869</v>
      </c>
      <c r="H102" s="24">
        <f t="shared" si="14"/>
        <v>41071584.915671796</v>
      </c>
      <c r="I102" s="26">
        <f t="shared" si="15"/>
        <v>1.4999999999999999E-2</v>
      </c>
      <c r="M102" s="37" t="s">
        <v>91</v>
      </c>
    </row>
    <row r="103" spans="1:13" x14ac:dyDescent="0.55000000000000004">
      <c r="A103" s="23">
        <v>94</v>
      </c>
      <c r="B103" s="27">
        <f t="shared" si="10"/>
        <v>47422</v>
      </c>
      <c r="C103" s="24">
        <f t="shared" si="11"/>
        <v>41071584.915671796</v>
      </c>
      <c r="D103" s="26">
        <f t="shared" si="8"/>
        <v>1.25E-3</v>
      </c>
      <c r="E103" s="24">
        <f t="shared" si="9"/>
        <v>51339.481144589743</v>
      </c>
      <c r="F103" s="24">
        <f t="shared" si="12"/>
        <v>153092.21985224649</v>
      </c>
      <c r="G103" s="24">
        <f t="shared" si="13"/>
        <v>101752.73870765674</v>
      </c>
      <c r="H103" s="24">
        <f t="shared" si="14"/>
        <v>40969832.176964141</v>
      </c>
      <c r="I103" s="26">
        <f t="shared" si="15"/>
        <v>1.4999999999999999E-2</v>
      </c>
      <c r="M103" s="36" t="s">
        <v>58</v>
      </c>
    </row>
    <row r="104" spans="1:13" x14ac:dyDescent="0.55000000000000004">
      <c r="A104" s="23">
        <v>95</v>
      </c>
      <c r="B104" s="27">
        <f t="shared" si="10"/>
        <v>47452</v>
      </c>
      <c r="C104" s="24">
        <f t="shared" si="11"/>
        <v>40969832.176964141</v>
      </c>
      <c r="D104" s="26">
        <f t="shared" si="8"/>
        <v>1.25E-3</v>
      </c>
      <c r="E104" s="24">
        <f t="shared" si="9"/>
        <v>51212.290221205178</v>
      </c>
      <c r="F104" s="24">
        <f t="shared" si="12"/>
        <v>153092.21985224649</v>
      </c>
      <c r="G104" s="24">
        <f t="shared" si="13"/>
        <v>101879.9296310413</v>
      </c>
      <c r="H104" s="24">
        <f t="shared" si="14"/>
        <v>40867952.247333102</v>
      </c>
      <c r="I104" s="26">
        <f t="shared" si="15"/>
        <v>1.4999999999999999E-2</v>
      </c>
      <c r="M104" s="42" t="s">
        <v>59</v>
      </c>
    </row>
    <row r="105" spans="1:13" x14ac:dyDescent="0.55000000000000004">
      <c r="A105" s="23">
        <v>96</v>
      </c>
      <c r="B105" s="27">
        <f t="shared" si="10"/>
        <v>47483</v>
      </c>
      <c r="C105" s="24">
        <f t="shared" si="11"/>
        <v>40867952.247333102</v>
      </c>
      <c r="D105" s="26">
        <f t="shared" si="8"/>
        <v>1.25E-3</v>
      </c>
      <c r="E105" s="24">
        <f t="shared" si="9"/>
        <v>51084.940309166377</v>
      </c>
      <c r="F105" s="24">
        <f t="shared" si="12"/>
        <v>153092.21985224649</v>
      </c>
      <c r="G105" s="24">
        <f t="shared" si="13"/>
        <v>102007.27954308011</v>
      </c>
      <c r="H105" s="24">
        <f t="shared" si="14"/>
        <v>40765944.967790022</v>
      </c>
      <c r="I105" s="26">
        <f t="shared" si="15"/>
        <v>1.4999999999999999E-2</v>
      </c>
      <c r="M105" s="39" t="s">
        <v>92</v>
      </c>
    </row>
    <row r="106" spans="1:13" x14ac:dyDescent="0.55000000000000004">
      <c r="A106" s="23">
        <v>97</v>
      </c>
      <c r="B106" s="27">
        <f t="shared" si="10"/>
        <v>47514</v>
      </c>
      <c r="C106" s="24">
        <f t="shared" si="11"/>
        <v>40765944.967790022</v>
      </c>
      <c r="D106" s="26">
        <f t="shared" si="8"/>
        <v>1.25E-3</v>
      </c>
      <c r="E106" s="24">
        <f t="shared" si="9"/>
        <v>50957.43120973753</v>
      </c>
      <c r="F106" s="24">
        <f t="shared" si="12"/>
        <v>153092.21985224649</v>
      </c>
      <c r="G106" s="24">
        <f t="shared" si="13"/>
        <v>102134.78864250897</v>
      </c>
      <c r="H106" s="24">
        <f t="shared" si="14"/>
        <v>40663810.179147512</v>
      </c>
      <c r="I106" s="26">
        <f t="shared" si="15"/>
        <v>1.4999999999999999E-2</v>
      </c>
      <c r="M106" s="39" t="s">
        <v>93</v>
      </c>
    </row>
    <row r="107" spans="1:13" x14ac:dyDescent="0.55000000000000004">
      <c r="A107" s="23">
        <v>98</v>
      </c>
      <c r="B107" s="27">
        <f t="shared" si="10"/>
        <v>47542</v>
      </c>
      <c r="C107" s="24">
        <f t="shared" si="11"/>
        <v>40663810.179147512</v>
      </c>
      <c r="D107" s="26">
        <f t="shared" si="8"/>
        <v>1.25E-3</v>
      </c>
      <c r="E107" s="24">
        <f t="shared" si="9"/>
        <v>50829.762723934393</v>
      </c>
      <c r="F107" s="24">
        <f t="shared" si="12"/>
        <v>153092.21985224649</v>
      </c>
      <c r="G107" s="24">
        <f t="shared" si="13"/>
        <v>102262.45712831209</v>
      </c>
      <c r="H107" s="24">
        <f t="shared" si="14"/>
        <v>40561547.722019203</v>
      </c>
      <c r="I107" s="26">
        <f t="shared" si="15"/>
        <v>1.4999999999999999E-2</v>
      </c>
      <c r="M107" s="39" t="s">
        <v>94</v>
      </c>
    </row>
    <row r="108" spans="1:13" x14ac:dyDescent="0.55000000000000004">
      <c r="A108" s="23">
        <v>99</v>
      </c>
      <c r="B108" s="27">
        <f t="shared" si="10"/>
        <v>47573</v>
      </c>
      <c r="C108" s="24">
        <f t="shared" si="11"/>
        <v>40561547.722019203</v>
      </c>
      <c r="D108" s="26">
        <f t="shared" si="8"/>
        <v>1.25E-3</v>
      </c>
      <c r="E108" s="24">
        <f t="shared" si="9"/>
        <v>50701.934652524003</v>
      </c>
      <c r="F108" s="24">
        <f t="shared" si="12"/>
        <v>153092.21985224649</v>
      </c>
      <c r="G108" s="24">
        <f t="shared" si="13"/>
        <v>102390.28519972248</v>
      </c>
      <c r="H108" s="24">
        <f t="shared" si="14"/>
        <v>40459157.436819479</v>
      </c>
      <c r="I108" s="26">
        <f t="shared" si="15"/>
        <v>1.4999999999999999E-2</v>
      </c>
      <c r="M108" s="36" t="s">
        <v>95</v>
      </c>
    </row>
    <row r="109" spans="1:13" x14ac:dyDescent="0.55000000000000004">
      <c r="A109" s="23">
        <v>100</v>
      </c>
      <c r="B109" s="27">
        <f t="shared" si="10"/>
        <v>47603</v>
      </c>
      <c r="C109" s="24">
        <f t="shared" si="11"/>
        <v>40459157.436819479</v>
      </c>
      <c r="D109" s="26">
        <f t="shared" si="8"/>
        <v>1.25E-3</v>
      </c>
      <c r="E109" s="24">
        <f t="shared" si="9"/>
        <v>50573.946796024349</v>
      </c>
      <c r="F109" s="24">
        <f t="shared" si="12"/>
        <v>153092.21985224649</v>
      </c>
      <c r="G109" s="24">
        <f t="shared" si="13"/>
        <v>102518.27305622214</v>
      </c>
      <c r="H109" s="24">
        <f t="shared" si="14"/>
        <v>40356639.163763255</v>
      </c>
      <c r="I109" s="26">
        <f t="shared" si="15"/>
        <v>1.4999999999999999E-2</v>
      </c>
    </row>
    <row r="110" spans="1:13" x14ac:dyDescent="0.55000000000000004">
      <c r="A110" s="23">
        <v>101</v>
      </c>
      <c r="B110" s="27">
        <f t="shared" si="10"/>
        <v>47634</v>
      </c>
      <c r="C110" s="24">
        <f t="shared" si="11"/>
        <v>40356639.163763255</v>
      </c>
      <c r="D110" s="26">
        <f t="shared" si="8"/>
        <v>1.25E-3</v>
      </c>
      <c r="E110" s="24">
        <f t="shared" si="9"/>
        <v>50445.798954704071</v>
      </c>
      <c r="F110" s="24">
        <f t="shared" si="12"/>
        <v>153092.21985224649</v>
      </c>
      <c r="G110" s="24">
        <f t="shared" si="13"/>
        <v>102646.42089754241</v>
      </c>
      <c r="H110" s="24">
        <f t="shared" si="14"/>
        <v>40253992.742865711</v>
      </c>
      <c r="I110" s="26">
        <f t="shared" si="15"/>
        <v>1.4999999999999999E-2</v>
      </c>
    </row>
    <row r="111" spans="1:13" x14ac:dyDescent="0.55000000000000004">
      <c r="A111" s="23">
        <v>102</v>
      </c>
      <c r="B111" s="27">
        <f t="shared" si="10"/>
        <v>47664</v>
      </c>
      <c r="C111" s="24">
        <f t="shared" si="11"/>
        <v>40253992.742865711</v>
      </c>
      <c r="D111" s="26">
        <f t="shared" si="8"/>
        <v>1.25E-3</v>
      </c>
      <c r="E111" s="24">
        <f t="shared" si="9"/>
        <v>50317.490928582141</v>
      </c>
      <c r="F111" s="24">
        <f t="shared" si="12"/>
        <v>153092.21985224649</v>
      </c>
      <c r="G111" s="24">
        <f t="shared" si="13"/>
        <v>102774.72892366434</v>
      </c>
      <c r="H111" s="24">
        <f t="shared" si="14"/>
        <v>40151218.013942048</v>
      </c>
      <c r="I111" s="26">
        <f t="shared" si="15"/>
        <v>1.4999999999999999E-2</v>
      </c>
    </row>
    <row r="112" spans="1:13" x14ac:dyDescent="0.55000000000000004">
      <c r="A112" s="23">
        <v>103</v>
      </c>
      <c r="B112" s="27">
        <f t="shared" si="10"/>
        <v>47695</v>
      </c>
      <c r="C112" s="24">
        <f t="shared" si="11"/>
        <v>40151218.013942048</v>
      </c>
      <c r="D112" s="26">
        <f t="shared" si="8"/>
        <v>1.25E-3</v>
      </c>
      <c r="E112" s="24">
        <f t="shared" si="9"/>
        <v>50189.022517427562</v>
      </c>
      <c r="F112" s="24">
        <f t="shared" si="12"/>
        <v>153092.21985224649</v>
      </c>
      <c r="G112" s="24">
        <f t="shared" si="13"/>
        <v>102903.19733481892</v>
      </c>
      <c r="H112" s="24">
        <f t="shared" si="14"/>
        <v>40048314.816607229</v>
      </c>
      <c r="I112" s="26">
        <f t="shared" si="15"/>
        <v>1.4999999999999999E-2</v>
      </c>
    </row>
    <row r="113" spans="1:9" x14ac:dyDescent="0.55000000000000004">
      <c r="A113" s="23">
        <v>104</v>
      </c>
      <c r="B113" s="27">
        <f t="shared" si="10"/>
        <v>47726</v>
      </c>
      <c r="C113" s="24">
        <f t="shared" si="11"/>
        <v>40048314.816607229</v>
      </c>
      <c r="D113" s="26">
        <f t="shared" si="8"/>
        <v>1.25E-3</v>
      </c>
      <c r="E113" s="24">
        <f t="shared" si="9"/>
        <v>50060.39352075904</v>
      </c>
      <c r="F113" s="24">
        <f t="shared" si="12"/>
        <v>153092.21985224649</v>
      </c>
      <c r="G113" s="24">
        <f t="shared" si="13"/>
        <v>103031.82633148745</v>
      </c>
      <c r="H113" s="24">
        <f t="shared" si="14"/>
        <v>39945282.990275741</v>
      </c>
      <c r="I113" s="26">
        <f t="shared" si="15"/>
        <v>1.4999999999999999E-2</v>
      </c>
    </row>
    <row r="114" spans="1:9" x14ac:dyDescent="0.55000000000000004">
      <c r="A114" s="23">
        <v>105</v>
      </c>
      <c r="B114" s="27">
        <f t="shared" si="10"/>
        <v>47756</v>
      </c>
      <c r="C114" s="24">
        <f t="shared" si="11"/>
        <v>39945282.990275741</v>
      </c>
      <c r="D114" s="26">
        <f t="shared" si="8"/>
        <v>1.25E-3</v>
      </c>
      <c r="E114" s="24">
        <f t="shared" si="9"/>
        <v>49931.603737844678</v>
      </c>
      <c r="F114" s="24">
        <f t="shared" si="12"/>
        <v>153092.21985224649</v>
      </c>
      <c r="G114" s="24">
        <f t="shared" si="13"/>
        <v>103160.61611440181</v>
      </c>
      <c r="H114" s="24">
        <f t="shared" si="14"/>
        <v>39842122.37416134</v>
      </c>
      <c r="I114" s="26">
        <f t="shared" si="15"/>
        <v>1.4999999999999999E-2</v>
      </c>
    </row>
    <row r="115" spans="1:9" x14ac:dyDescent="0.55000000000000004">
      <c r="A115" s="23">
        <v>106</v>
      </c>
      <c r="B115" s="27">
        <f t="shared" si="10"/>
        <v>47787</v>
      </c>
      <c r="C115" s="24">
        <f t="shared" si="11"/>
        <v>39842122.37416134</v>
      </c>
      <c r="D115" s="26">
        <f t="shared" si="8"/>
        <v>1.25E-3</v>
      </c>
      <c r="E115" s="24">
        <f t="shared" si="9"/>
        <v>49802.652967701673</v>
      </c>
      <c r="F115" s="24">
        <f t="shared" si="12"/>
        <v>153092.21985224649</v>
      </c>
      <c r="G115" s="24">
        <f t="shared" si="13"/>
        <v>103289.56688454482</v>
      </c>
      <c r="H115" s="24">
        <f t="shared" si="14"/>
        <v>39738832.807276793</v>
      </c>
      <c r="I115" s="26">
        <f t="shared" si="15"/>
        <v>1.4999999999999999E-2</v>
      </c>
    </row>
    <row r="116" spans="1:9" x14ac:dyDescent="0.55000000000000004">
      <c r="A116" s="23">
        <v>107</v>
      </c>
      <c r="B116" s="27">
        <f t="shared" si="10"/>
        <v>47817</v>
      </c>
      <c r="C116" s="24">
        <f t="shared" si="11"/>
        <v>39738832.807276793</v>
      </c>
      <c r="D116" s="26">
        <f t="shared" si="8"/>
        <v>1.25E-3</v>
      </c>
      <c r="E116" s="24">
        <f t="shared" si="9"/>
        <v>49673.541009095992</v>
      </c>
      <c r="F116" s="24">
        <f t="shared" si="12"/>
        <v>153092.21985224649</v>
      </c>
      <c r="G116" s="24">
        <f t="shared" si="13"/>
        <v>103418.6788431505</v>
      </c>
      <c r="H116" s="24">
        <f t="shared" si="14"/>
        <v>39635414.128433645</v>
      </c>
      <c r="I116" s="26">
        <f t="shared" si="15"/>
        <v>1.4999999999999999E-2</v>
      </c>
    </row>
    <row r="117" spans="1:9" x14ac:dyDescent="0.55000000000000004">
      <c r="A117" s="23">
        <v>108</v>
      </c>
      <c r="B117" s="27">
        <f t="shared" si="10"/>
        <v>47848</v>
      </c>
      <c r="C117" s="24">
        <f t="shared" si="11"/>
        <v>39635414.128433645</v>
      </c>
      <c r="D117" s="26">
        <f t="shared" si="8"/>
        <v>1.25E-3</v>
      </c>
      <c r="E117" s="24">
        <f t="shared" si="9"/>
        <v>49544.267660542057</v>
      </c>
      <c r="F117" s="24">
        <f t="shared" si="12"/>
        <v>153092.21985224649</v>
      </c>
      <c r="G117" s="24">
        <f t="shared" si="13"/>
        <v>103547.95219170443</v>
      </c>
      <c r="H117" s="24">
        <f t="shared" si="14"/>
        <v>39531866.176241942</v>
      </c>
      <c r="I117" s="26">
        <f t="shared" si="15"/>
        <v>1.4999999999999999E-2</v>
      </c>
    </row>
    <row r="118" spans="1:9" x14ac:dyDescent="0.55000000000000004">
      <c r="A118" s="23">
        <v>109</v>
      </c>
      <c r="B118" s="27">
        <f t="shared" si="10"/>
        <v>47879</v>
      </c>
      <c r="C118" s="24">
        <f t="shared" si="11"/>
        <v>39531866.176241942</v>
      </c>
      <c r="D118" s="26">
        <f t="shared" si="8"/>
        <v>1.25E-3</v>
      </c>
      <c r="E118" s="24">
        <f t="shared" si="9"/>
        <v>49414.832720302431</v>
      </c>
      <c r="F118" s="24">
        <f t="shared" si="12"/>
        <v>153092.21985224649</v>
      </c>
      <c r="G118" s="24">
        <f t="shared" si="13"/>
        <v>103677.38713194407</v>
      </c>
      <c r="H118" s="24">
        <f t="shared" si="14"/>
        <v>39428188.789109997</v>
      </c>
      <c r="I118" s="26">
        <f t="shared" si="15"/>
        <v>1.4999999999999999E-2</v>
      </c>
    </row>
    <row r="119" spans="1:9" x14ac:dyDescent="0.55000000000000004">
      <c r="A119" s="23">
        <v>110</v>
      </c>
      <c r="B119" s="27">
        <f t="shared" si="10"/>
        <v>47907</v>
      </c>
      <c r="C119" s="24">
        <f t="shared" si="11"/>
        <v>39428188.789109997</v>
      </c>
      <c r="D119" s="26">
        <f t="shared" si="8"/>
        <v>1.25E-3</v>
      </c>
      <c r="E119" s="24">
        <f t="shared" si="9"/>
        <v>49285.235986387495</v>
      </c>
      <c r="F119" s="24">
        <f t="shared" si="12"/>
        <v>153092.21985224649</v>
      </c>
      <c r="G119" s="24">
        <f t="shared" si="13"/>
        <v>103806.98386585899</v>
      </c>
      <c r="H119" s="24">
        <f t="shared" si="14"/>
        <v>39324381.80524414</v>
      </c>
      <c r="I119" s="26">
        <f t="shared" si="15"/>
        <v>1.4999999999999999E-2</v>
      </c>
    </row>
    <row r="120" spans="1:9" x14ac:dyDescent="0.55000000000000004">
      <c r="A120" s="23">
        <v>111</v>
      </c>
      <c r="B120" s="27">
        <f t="shared" si="10"/>
        <v>47938</v>
      </c>
      <c r="C120" s="24">
        <f t="shared" si="11"/>
        <v>39324381.80524414</v>
      </c>
      <c r="D120" s="26">
        <f t="shared" si="8"/>
        <v>1.25E-3</v>
      </c>
      <c r="E120" s="24">
        <f t="shared" si="9"/>
        <v>49155.477256555176</v>
      </c>
      <c r="F120" s="24">
        <f t="shared" si="12"/>
        <v>153092.21985224649</v>
      </c>
      <c r="G120" s="24">
        <f t="shared" si="13"/>
        <v>103936.74259569132</v>
      </c>
      <c r="H120" s="24">
        <f t="shared" si="14"/>
        <v>39220445.062648445</v>
      </c>
      <c r="I120" s="26">
        <f t="shared" si="15"/>
        <v>1.4999999999999999E-2</v>
      </c>
    </row>
    <row r="121" spans="1:9" x14ac:dyDescent="0.55000000000000004">
      <c r="A121" s="23">
        <v>112</v>
      </c>
      <c r="B121" s="27">
        <f t="shared" si="10"/>
        <v>47968</v>
      </c>
      <c r="C121" s="24">
        <f t="shared" si="11"/>
        <v>39220445.062648445</v>
      </c>
      <c r="D121" s="26">
        <f t="shared" si="8"/>
        <v>1.25E-3</v>
      </c>
      <c r="E121" s="24">
        <f t="shared" si="9"/>
        <v>49025.556328310558</v>
      </c>
      <c r="F121" s="24">
        <f t="shared" si="12"/>
        <v>153092.21985224649</v>
      </c>
      <c r="G121" s="24">
        <f t="shared" si="13"/>
        <v>104066.66352393593</v>
      </c>
      <c r="H121" s="24">
        <f t="shared" si="14"/>
        <v>39116378.399124511</v>
      </c>
      <c r="I121" s="26">
        <f t="shared" si="15"/>
        <v>1.4999999999999999E-2</v>
      </c>
    </row>
    <row r="122" spans="1:9" x14ac:dyDescent="0.55000000000000004">
      <c r="A122" s="23">
        <v>113</v>
      </c>
      <c r="B122" s="27">
        <f t="shared" si="10"/>
        <v>47999</v>
      </c>
      <c r="C122" s="24">
        <f t="shared" si="11"/>
        <v>39116378.399124511</v>
      </c>
      <c r="D122" s="26">
        <f t="shared" si="8"/>
        <v>1.25E-3</v>
      </c>
      <c r="E122" s="24">
        <f t="shared" si="9"/>
        <v>48895.472998905636</v>
      </c>
      <c r="F122" s="24">
        <f t="shared" si="12"/>
        <v>153092.21985224649</v>
      </c>
      <c r="G122" s="24">
        <f t="shared" si="13"/>
        <v>104196.74685334085</v>
      </c>
      <c r="H122" s="24">
        <f t="shared" si="14"/>
        <v>39012181.652271166</v>
      </c>
      <c r="I122" s="26">
        <f t="shared" si="15"/>
        <v>1.4999999999999999E-2</v>
      </c>
    </row>
    <row r="123" spans="1:9" x14ac:dyDescent="0.55000000000000004">
      <c r="A123" s="23">
        <v>114</v>
      </c>
      <c r="B123" s="27">
        <f t="shared" si="10"/>
        <v>48029</v>
      </c>
      <c r="C123" s="24">
        <f t="shared" si="11"/>
        <v>39012181.652271166</v>
      </c>
      <c r="D123" s="26">
        <f t="shared" si="8"/>
        <v>1.25E-3</v>
      </c>
      <c r="E123" s="24">
        <f t="shared" si="9"/>
        <v>48765.227065338957</v>
      </c>
      <c r="F123" s="24">
        <f t="shared" si="12"/>
        <v>153092.21985224649</v>
      </c>
      <c r="G123" s="24">
        <f t="shared" si="13"/>
        <v>104326.99278690753</v>
      </c>
      <c r="H123" s="24">
        <f t="shared" si="14"/>
        <v>38907854.65948426</v>
      </c>
      <c r="I123" s="26">
        <f t="shared" si="15"/>
        <v>1.4999999999999999E-2</v>
      </c>
    </row>
    <row r="124" spans="1:9" x14ac:dyDescent="0.55000000000000004">
      <c r="A124" s="23">
        <v>115</v>
      </c>
      <c r="B124" s="27">
        <f t="shared" si="10"/>
        <v>48060</v>
      </c>
      <c r="C124" s="24">
        <f t="shared" si="11"/>
        <v>38907854.65948426</v>
      </c>
      <c r="D124" s="26">
        <f t="shared" si="8"/>
        <v>1.25E-3</v>
      </c>
      <c r="E124" s="24">
        <f t="shared" si="9"/>
        <v>48634.818324355329</v>
      </c>
      <c r="F124" s="24">
        <f t="shared" si="12"/>
        <v>153092.21985224649</v>
      </c>
      <c r="G124" s="24">
        <f t="shared" si="13"/>
        <v>104457.40152789117</v>
      </c>
      <c r="H124" s="24">
        <f t="shared" si="14"/>
        <v>38803397.257956371</v>
      </c>
      <c r="I124" s="26">
        <f t="shared" si="15"/>
        <v>1.4999999999999999E-2</v>
      </c>
    </row>
    <row r="125" spans="1:9" x14ac:dyDescent="0.55000000000000004">
      <c r="A125" s="23">
        <v>116</v>
      </c>
      <c r="B125" s="27">
        <f t="shared" si="10"/>
        <v>48091</v>
      </c>
      <c r="C125" s="24">
        <f t="shared" si="11"/>
        <v>38803397.257956371</v>
      </c>
      <c r="D125" s="26">
        <f t="shared" si="8"/>
        <v>1.25E-3</v>
      </c>
      <c r="E125" s="24">
        <f t="shared" si="9"/>
        <v>48504.246572445467</v>
      </c>
      <c r="F125" s="24">
        <f t="shared" si="12"/>
        <v>153092.21985224649</v>
      </c>
      <c r="G125" s="24">
        <f t="shared" si="13"/>
        <v>104587.97327980102</v>
      </c>
      <c r="H125" s="24">
        <f t="shared" si="14"/>
        <v>38698809.284676567</v>
      </c>
      <c r="I125" s="26">
        <f t="shared" si="15"/>
        <v>1.4999999999999999E-2</v>
      </c>
    </row>
    <row r="126" spans="1:9" x14ac:dyDescent="0.55000000000000004">
      <c r="A126" s="23">
        <v>117</v>
      </c>
      <c r="B126" s="27">
        <f t="shared" si="10"/>
        <v>48121</v>
      </c>
      <c r="C126" s="24">
        <f t="shared" si="11"/>
        <v>38698809.284676567</v>
      </c>
      <c r="D126" s="26">
        <f t="shared" si="8"/>
        <v>1.25E-3</v>
      </c>
      <c r="E126" s="24">
        <f t="shared" si="9"/>
        <v>48373.511605845706</v>
      </c>
      <c r="F126" s="24">
        <f t="shared" si="12"/>
        <v>153092.21985224649</v>
      </c>
      <c r="G126" s="24">
        <f>F126-E126</f>
        <v>104718.70824640078</v>
      </c>
      <c r="H126" s="24">
        <f t="shared" si="14"/>
        <v>38594090.576430164</v>
      </c>
      <c r="I126" s="26">
        <f t="shared" si="15"/>
        <v>1.4999999999999999E-2</v>
      </c>
    </row>
    <row r="127" spans="1:9" x14ac:dyDescent="0.55000000000000004">
      <c r="A127" s="23">
        <v>118</v>
      </c>
      <c r="B127" s="27">
        <f t="shared" si="10"/>
        <v>48152</v>
      </c>
      <c r="C127" s="24">
        <f t="shared" si="11"/>
        <v>38594090.576430164</v>
      </c>
      <c r="D127" s="26">
        <f t="shared" si="8"/>
        <v>1.25E-3</v>
      </c>
      <c r="E127" s="24">
        <f t="shared" si="9"/>
        <v>48242.613220537707</v>
      </c>
      <c r="F127" s="24">
        <f t="shared" si="12"/>
        <v>153092.21985224649</v>
      </c>
      <c r="G127" s="24">
        <f t="shared" si="13"/>
        <v>104849.60663170878</v>
      </c>
      <c r="H127" s="24">
        <f t="shared" si="14"/>
        <v>38489240.969798453</v>
      </c>
      <c r="I127" s="26">
        <f t="shared" si="15"/>
        <v>1.4999999999999999E-2</v>
      </c>
    </row>
    <row r="128" spans="1:9" x14ac:dyDescent="0.55000000000000004">
      <c r="A128" s="23">
        <v>119</v>
      </c>
      <c r="B128" s="27">
        <f t="shared" si="10"/>
        <v>48182</v>
      </c>
      <c r="C128" s="24">
        <f t="shared" si="11"/>
        <v>38489240.969798453</v>
      </c>
      <c r="D128" s="26">
        <f t="shared" si="8"/>
        <v>1.25E-3</v>
      </c>
      <c r="E128" s="24">
        <f t="shared" si="9"/>
        <v>48111.551212248065</v>
      </c>
      <c r="F128" s="24">
        <f t="shared" si="12"/>
        <v>153092.21985224649</v>
      </c>
      <c r="G128" s="24">
        <f t="shared" si="13"/>
        <v>104980.66863999842</v>
      </c>
      <c r="H128" s="24">
        <f t="shared" si="14"/>
        <v>38384260.301158458</v>
      </c>
      <c r="I128" s="26">
        <f t="shared" si="15"/>
        <v>1.4999999999999999E-2</v>
      </c>
    </row>
    <row r="129" spans="1:9" x14ac:dyDescent="0.55000000000000004">
      <c r="A129" s="23">
        <v>120</v>
      </c>
      <c r="B129" s="27">
        <f t="shared" si="10"/>
        <v>48213</v>
      </c>
      <c r="C129" s="24">
        <f t="shared" si="11"/>
        <v>38384260.301158458</v>
      </c>
      <c r="D129" s="26">
        <f t="shared" si="8"/>
        <v>1.25E-3</v>
      </c>
      <c r="E129" s="24">
        <f t="shared" si="9"/>
        <v>47980.325376448076</v>
      </c>
      <c r="F129" s="24">
        <f t="shared" si="12"/>
        <v>153092.21985224649</v>
      </c>
      <c r="G129" s="24">
        <f t="shared" si="13"/>
        <v>105111.89447579841</v>
      </c>
      <c r="H129" s="24">
        <f t="shared" si="14"/>
        <v>38279148.406682663</v>
      </c>
      <c r="I129" s="26">
        <f t="shared" si="15"/>
        <v>1.4999999999999999E-2</v>
      </c>
    </row>
    <row r="130" spans="1:9" x14ac:dyDescent="0.55000000000000004">
      <c r="A130" s="23">
        <v>121</v>
      </c>
      <c r="B130" s="27">
        <f t="shared" si="10"/>
        <v>48244</v>
      </c>
      <c r="C130" s="24">
        <f t="shared" si="11"/>
        <v>38279148.406682663</v>
      </c>
      <c r="D130" s="26">
        <f t="shared" si="8"/>
        <v>1.25E-3</v>
      </c>
      <c r="E130" s="24">
        <f t="shared" si="9"/>
        <v>47848.93550835333</v>
      </c>
      <c r="F130" s="24">
        <f t="shared" si="12"/>
        <v>153092.21985224649</v>
      </c>
      <c r="G130" s="24">
        <f t="shared" si="13"/>
        <v>105243.28434389316</v>
      </c>
      <c r="H130" s="24">
        <f t="shared" si="14"/>
        <v>38173905.122338772</v>
      </c>
      <c r="I130" s="26">
        <f t="shared" si="15"/>
        <v>1.4999999999999999E-2</v>
      </c>
    </row>
    <row r="131" spans="1:9" x14ac:dyDescent="0.55000000000000004">
      <c r="A131" s="23">
        <v>122</v>
      </c>
      <c r="B131" s="27">
        <f t="shared" si="10"/>
        <v>48273</v>
      </c>
      <c r="C131" s="24">
        <f t="shared" si="11"/>
        <v>38173905.122338772</v>
      </c>
      <c r="D131" s="26">
        <f t="shared" si="8"/>
        <v>1.25E-3</v>
      </c>
      <c r="E131" s="24">
        <f t="shared" si="9"/>
        <v>47717.381402923464</v>
      </c>
      <c r="F131" s="24">
        <f t="shared" si="12"/>
        <v>153092.21985224649</v>
      </c>
      <c r="G131" s="24">
        <f t="shared" si="13"/>
        <v>105374.83844932303</v>
      </c>
      <c r="H131" s="24">
        <f t="shared" si="14"/>
        <v>38068530.28388945</v>
      </c>
      <c r="I131" s="26">
        <f t="shared" si="15"/>
        <v>1.4999999999999999E-2</v>
      </c>
    </row>
    <row r="132" spans="1:9" x14ac:dyDescent="0.55000000000000004">
      <c r="A132" s="23">
        <v>123</v>
      </c>
      <c r="B132" s="27">
        <f t="shared" si="10"/>
        <v>48304</v>
      </c>
      <c r="C132" s="24">
        <f t="shared" si="11"/>
        <v>38068530.28388945</v>
      </c>
      <c r="D132" s="26">
        <f t="shared" si="8"/>
        <v>1.25E-3</v>
      </c>
      <c r="E132" s="24">
        <f t="shared" si="9"/>
        <v>47585.66285486181</v>
      </c>
      <c r="F132" s="24">
        <f t="shared" si="12"/>
        <v>153092.21985224649</v>
      </c>
      <c r="G132" s="24">
        <f t="shared" si="13"/>
        <v>105506.55699738467</v>
      </c>
      <c r="H132" s="24">
        <f t="shared" si="14"/>
        <v>37963023.726892069</v>
      </c>
      <c r="I132" s="26">
        <f t="shared" si="15"/>
        <v>1.4999999999999999E-2</v>
      </c>
    </row>
    <row r="133" spans="1:9" x14ac:dyDescent="0.55000000000000004">
      <c r="A133" s="23">
        <v>124</v>
      </c>
      <c r="B133" s="27">
        <f t="shared" si="10"/>
        <v>48334</v>
      </c>
      <c r="C133" s="24">
        <f t="shared" si="11"/>
        <v>37963023.726892069</v>
      </c>
      <c r="D133" s="26">
        <f t="shared" si="8"/>
        <v>1.25E-3</v>
      </c>
      <c r="E133" s="24">
        <f t="shared" si="9"/>
        <v>47453.779658615087</v>
      </c>
      <c r="F133" s="24">
        <f t="shared" si="12"/>
        <v>153092.21985224649</v>
      </c>
      <c r="G133" s="24">
        <f t="shared" si="13"/>
        <v>105638.4401936314</v>
      </c>
      <c r="H133" s="24">
        <f t="shared" si="14"/>
        <v>37857385.286698438</v>
      </c>
      <c r="I133" s="26">
        <f t="shared" si="15"/>
        <v>1.4999999999999999E-2</v>
      </c>
    </row>
    <row r="134" spans="1:9" x14ac:dyDescent="0.55000000000000004">
      <c r="A134" s="23">
        <v>125</v>
      </c>
      <c r="B134" s="27">
        <f t="shared" si="10"/>
        <v>48365</v>
      </c>
      <c r="C134" s="24">
        <f t="shared" si="11"/>
        <v>37857385.286698438</v>
      </c>
      <c r="D134" s="26">
        <f t="shared" si="8"/>
        <v>1.25E-3</v>
      </c>
      <c r="E134" s="24">
        <f t="shared" si="9"/>
        <v>47321.731608373047</v>
      </c>
      <c r="F134" s="24">
        <f t="shared" si="12"/>
        <v>153092.21985224649</v>
      </c>
      <c r="G134" s="24">
        <f t="shared" si="13"/>
        <v>105770.48824387343</v>
      </c>
      <c r="H134" s="24">
        <f t="shared" si="14"/>
        <v>37751614.798454568</v>
      </c>
      <c r="I134" s="26">
        <f t="shared" si="15"/>
        <v>1.4999999999999999E-2</v>
      </c>
    </row>
    <row r="135" spans="1:9" x14ac:dyDescent="0.55000000000000004">
      <c r="A135" s="23">
        <v>126</v>
      </c>
      <c r="B135" s="27">
        <f t="shared" si="10"/>
        <v>48395</v>
      </c>
      <c r="C135" s="24">
        <f t="shared" si="11"/>
        <v>37751614.798454568</v>
      </c>
      <c r="D135" s="26">
        <f t="shared" si="8"/>
        <v>1.25E-3</v>
      </c>
      <c r="E135" s="24">
        <f t="shared" si="9"/>
        <v>47189.51849806821</v>
      </c>
      <c r="F135" s="24">
        <f t="shared" si="12"/>
        <v>153092.21985224649</v>
      </c>
      <c r="G135" s="24">
        <f t="shared" si="13"/>
        <v>105902.70135417828</v>
      </c>
      <c r="H135" s="24">
        <f t="shared" si="14"/>
        <v>37645712.097100392</v>
      </c>
      <c r="I135" s="26">
        <f t="shared" si="15"/>
        <v>1.4999999999999999E-2</v>
      </c>
    </row>
    <row r="136" spans="1:9" x14ac:dyDescent="0.55000000000000004">
      <c r="A136" s="23">
        <v>127</v>
      </c>
      <c r="B136" s="27">
        <f t="shared" si="10"/>
        <v>48426</v>
      </c>
      <c r="C136" s="24">
        <f t="shared" si="11"/>
        <v>37645712.097100392</v>
      </c>
      <c r="D136" s="26">
        <f t="shared" si="8"/>
        <v>1.25E-3</v>
      </c>
      <c r="E136" s="24">
        <f t="shared" si="9"/>
        <v>47057.140121375494</v>
      </c>
      <c r="F136" s="24">
        <f t="shared" si="12"/>
        <v>153092.21985224649</v>
      </c>
      <c r="G136" s="24">
        <f t="shared" si="13"/>
        <v>106035.07973087099</v>
      </c>
      <c r="H136" s="24">
        <f t="shared" si="14"/>
        <v>37539677.017369524</v>
      </c>
      <c r="I136" s="26">
        <f t="shared" si="15"/>
        <v>1.4999999999999999E-2</v>
      </c>
    </row>
    <row r="137" spans="1:9" x14ac:dyDescent="0.55000000000000004">
      <c r="A137" s="23">
        <v>128</v>
      </c>
      <c r="B137" s="27">
        <f t="shared" si="10"/>
        <v>48457</v>
      </c>
      <c r="C137" s="24">
        <f t="shared" si="11"/>
        <v>37539677.017369524</v>
      </c>
      <c r="D137" s="26">
        <f t="shared" si="8"/>
        <v>1.25E-3</v>
      </c>
      <c r="E137" s="24">
        <f t="shared" si="9"/>
        <v>46924.596271711904</v>
      </c>
      <c r="F137" s="24">
        <f t="shared" si="12"/>
        <v>153092.21985224649</v>
      </c>
      <c r="G137" s="24">
        <f t="shared" si="13"/>
        <v>106167.62358053459</v>
      </c>
      <c r="H137" s="24">
        <f t="shared" si="14"/>
        <v>37433509.393788986</v>
      </c>
      <c r="I137" s="26">
        <f t="shared" si="15"/>
        <v>1.4999999999999999E-2</v>
      </c>
    </row>
    <row r="138" spans="1:9" x14ac:dyDescent="0.55000000000000004">
      <c r="A138" s="23">
        <v>129</v>
      </c>
      <c r="B138" s="27">
        <f t="shared" si="10"/>
        <v>48487</v>
      </c>
      <c r="C138" s="24">
        <f t="shared" si="11"/>
        <v>37433509.393788986</v>
      </c>
      <c r="D138" s="26">
        <f t="shared" ref="D138:D201" si="16">I138/12</f>
        <v>1.25E-3</v>
      </c>
      <c r="E138" s="24">
        <f t="shared" ref="E138:E201" si="17">C138*D138</f>
        <v>46791.886742236231</v>
      </c>
      <c r="F138" s="24">
        <f t="shared" si="12"/>
        <v>153092.21985224649</v>
      </c>
      <c r="G138" s="24">
        <f t="shared" si="13"/>
        <v>106300.33311001025</v>
      </c>
      <c r="H138" s="24">
        <f t="shared" si="14"/>
        <v>37327209.060678974</v>
      </c>
      <c r="I138" s="26">
        <f t="shared" si="15"/>
        <v>1.4999999999999999E-2</v>
      </c>
    </row>
    <row r="139" spans="1:9" x14ac:dyDescent="0.55000000000000004">
      <c r="A139" s="23">
        <v>130</v>
      </c>
      <c r="B139" s="27">
        <f t="shared" ref="B139:B202" si="18">EOMONTH(B138,1)</f>
        <v>48518</v>
      </c>
      <c r="C139" s="24">
        <f t="shared" ref="C139:C202" si="19">H138</f>
        <v>37327209.060678974</v>
      </c>
      <c r="D139" s="26">
        <f t="shared" si="16"/>
        <v>1.25E-3</v>
      </c>
      <c r="E139" s="24">
        <f t="shared" si="17"/>
        <v>46659.011325848718</v>
      </c>
      <c r="F139" s="24">
        <f t="shared" ref="F139:F202" si="20">$B$4</f>
        <v>153092.21985224649</v>
      </c>
      <c r="G139" s="24">
        <f t="shared" ref="G139:G202" si="21">F139-E139</f>
        <v>106433.20852639776</v>
      </c>
      <c r="H139" s="24">
        <f t="shared" ref="H139:H202" si="22">C139-G139</f>
        <v>37220775.852152579</v>
      </c>
      <c r="I139" s="26">
        <f t="shared" ref="I139:I202" si="23">I138</f>
        <v>1.4999999999999999E-2</v>
      </c>
    </row>
    <row r="140" spans="1:9" x14ac:dyDescent="0.55000000000000004">
      <c r="A140" s="23">
        <v>131</v>
      </c>
      <c r="B140" s="27">
        <f t="shared" si="18"/>
        <v>48548</v>
      </c>
      <c r="C140" s="24">
        <f t="shared" si="19"/>
        <v>37220775.852152579</v>
      </c>
      <c r="D140" s="26">
        <f t="shared" si="16"/>
        <v>1.25E-3</v>
      </c>
      <c r="E140" s="24">
        <f t="shared" si="17"/>
        <v>46525.969815190721</v>
      </c>
      <c r="F140" s="24">
        <f t="shared" si="20"/>
        <v>153092.21985224649</v>
      </c>
      <c r="G140" s="24">
        <f t="shared" si="21"/>
        <v>106566.25003705577</v>
      </c>
      <c r="H140" s="24">
        <f t="shared" si="22"/>
        <v>37114209.602115519</v>
      </c>
      <c r="I140" s="26">
        <f t="shared" si="23"/>
        <v>1.4999999999999999E-2</v>
      </c>
    </row>
    <row r="141" spans="1:9" x14ac:dyDescent="0.55000000000000004">
      <c r="A141" s="23">
        <v>132</v>
      </c>
      <c r="B141" s="27">
        <f t="shared" si="18"/>
        <v>48579</v>
      </c>
      <c r="C141" s="24">
        <f t="shared" si="19"/>
        <v>37114209.602115519</v>
      </c>
      <c r="D141" s="26">
        <f t="shared" si="16"/>
        <v>1.25E-3</v>
      </c>
      <c r="E141" s="24">
        <f t="shared" si="17"/>
        <v>46392.762002644398</v>
      </c>
      <c r="F141" s="24">
        <f t="shared" si="20"/>
        <v>153092.21985224649</v>
      </c>
      <c r="G141" s="24">
        <f t="shared" si="21"/>
        <v>106699.4578496021</v>
      </c>
      <c r="H141" s="24">
        <f t="shared" si="22"/>
        <v>37007510.14426592</v>
      </c>
      <c r="I141" s="26">
        <f t="shared" si="23"/>
        <v>1.4999999999999999E-2</v>
      </c>
    </row>
    <row r="142" spans="1:9" x14ac:dyDescent="0.55000000000000004">
      <c r="A142" s="23">
        <v>133</v>
      </c>
      <c r="B142" s="27">
        <f t="shared" si="18"/>
        <v>48610</v>
      </c>
      <c r="C142" s="24">
        <f t="shared" si="19"/>
        <v>37007510.14426592</v>
      </c>
      <c r="D142" s="26">
        <f t="shared" si="16"/>
        <v>1.25E-3</v>
      </c>
      <c r="E142" s="24">
        <f t="shared" si="17"/>
        <v>46259.387680332402</v>
      </c>
      <c r="F142" s="24">
        <f t="shared" si="20"/>
        <v>153092.21985224649</v>
      </c>
      <c r="G142" s="24">
        <f t="shared" si="21"/>
        <v>106832.83217191408</v>
      </c>
      <c r="H142" s="24">
        <f t="shared" si="22"/>
        <v>36900677.312094003</v>
      </c>
      <c r="I142" s="26">
        <f t="shared" si="23"/>
        <v>1.4999999999999999E-2</v>
      </c>
    </row>
    <row r="143" spans="1:9" x14ac:dyDescent="0.55000000000000004">
      <c r="A143" s="23">
        <v>134</v>
      </c>
      <c r="B143" s="27">
        <f t="shared" si="18"/>
        <v>48638</v>
      </c>
      <c r="C143" s="24">
        <f t="shared" si="19"/>
        <v>36900677.312094003</v>
      </c>
      <c r="D143" s="26">
        <f t="shared" si="16"/>
        <v>1.25E-3</v>
      </c>
      <c r="E143" s="24">
        <f t="shared" si="17"/>
        <v>46125.846640117503</v>
      </c>
      <c r="F143" s="24">
        <f t="shared" si="20"/>
        <v>153092.21985224649</v>
      </c>
      <c r="G143" s="24">
        <f t="shared" si="21"/>
        <v>106966.37321212899</v>
      </c>
      <c r="H143" s="24">
        <f t="shared" si="22"/>
        <v>36793710.938881874</v>
      </c>
      <c r="I143" s="26">
        <f t="shared" si="23"/>
        <v>1.4999999999999999E-2</v>
      </c>
    </row>
    <row r="144" spans="1:9" x14ac:dyDescent="0.55000000000000004">
      <c r="A144" s="23">
        <v>135</v>
      </c>
      <c r="B144" s="27">
        <f t="shared" si="18"/>
        <v>48669</v>
      </c>
      <c r="C144" s="24">
        <f t="shared" si="19"/>
        <v>36793710.938881874</v>
      </c>
      <c r="D144" s="26">
        <f t="shared" si="16"/>
        <v>1.25E-3</v>
      </c>
      <c r="E144" s="24">
        <f t="shared" si="17"/>
        <v>45992.138673602341</v>
      </c>
      <c r="F144" s="24">
        <f t="shared" si="20"/>
        <v>153092.21985224649</v>
      </c>
      <c r="G144" s="24">
        <f t="shared" si="21"/>
        <v>107100.08117864415</v>
      </c>
      <c r="H144" s="24">
        <f t="shared" si="22"/>
        <v>36686610.857703231</v>
      </c>
      <c r="I144" s="26">
        <f t="shared" si="23"/>
        <v>1.4999999999999999E-2</v>
      </c>
    </row>
    <row r="145" spans="1:9" x14ac:dyDescent="0.55000000000000004">
      <c r="A145" s="23">
        <v>136</v>
      </c>
      <c r="B145" s="27">
        <f t="shared" si="18"/>
        <v>48699</v>
      </c>
      <c r="C145" s="24">
        <f t="shared" si="19"/>
        <v>36686610.857703231</v>
      </c>
      <c r="D145" s="26">
        <f t="shared" si="16"/>
        <v>1.25E-3</v>
      </c>
      <c r="E145" s="24">
        <f t="shared" si="17"/>
        <v>45858.263572129043</v>
      </c>
      <c r="F145" s="24">
        <f t="shared" si="20"/>
        <v>153092.21985224649</v>
      </c>
      <c r="G145" s="24">
        <f t="shared" si="21"/>
        <v>107233.95628011745</v>
      </c>
      <c r="H145" s="24">
        <f t="shared" si="22"/>
        <v>36579376.901423112</v>
      </c>
      <c r="I145" s="26">
        <f t="shared" si="23"/>
        <v>1.4999999999999999E-2</v>
      </c>
    </row>
    <row r="146" spans="1:9" x14ac:dyDescent="0.55000000000000004">
      <c r="A146" s="23">
        <v>137</v>
      </c>
      <c r="B146" s="27">
        <f t="shared" si="18"/>
        <v>48730</v>
      </c>
      <c r="C146" s="24">
        <f t="shared" si="19"/>
        <v>36579376.901423112</v>
      </c>
      <c r="D146" s="26">
        <f t="shared" si="16"/>
        <v>1.25E-3</v>
      </c>
      <c r="E146" s="24">
        <f t="shared" si="17"/>
        <v>45724.221126778888</v>
      </c>
      <c r="F146" s="24">
        <f t="shared" si="20"/>
        <v>153092.21985224649</v>
      </c>
      <c r="G146" s="24">
        <f t="shared" si="21"/>
        <v>107367.99872546759</v>
      </c>
      <c r="H146" s="24">
        <f t="shared" si="22"/>
        <v>36472008.902697645</v>
      </c>
      <c r="I146" s="26">
        <f t="shared" si="23"/>
        <v>1.4999999999999999E-2</v>
      </c>
    </row>
    <row r="147" spans="1:9" x14ac:dyDescent="0.55000000000000004">
      <c r="A147" s="23">
        <v>138</v>
      </c>
      <c r="B147" s="27">
        <f t="shared" si="18"/>
        <v>48760</v>
      </c>
      <c r="C147" s="24">
        <f t="shared" si="19"/>
        <v>36472008.902697645</v>
      </c>
      <c r="D147" s="26">
        <f t="shared" si="16"/>
        <v>1.25E-3</v>
      </c>
      <c r="E147" s="24">
        <f t="shared" si="17"/>
        <v>45590.011128372054</v>
      </c>
      <c r="F147" s="24">
        <f t="shared" si="20"/>
        <v>153092.21985224649</v>
      </c>
      <c r="G147" s="24">
        <f t="shared" si="21"/>
        <v>107502.20872387444</v>
      </c>
      <c r="H147" s="24">
        <f t="shared" si="22"/>
        <v>36364506.693973772</v>
      </c>
      <c r="I147" s="26">
        <f t="shared" si="23"/>
        <v>1.4999999999999999E-2</v>
      </c>
    </row>
    <row r="148" spans="1:9" x14ac:dyDescent="0.55000000000000004">
      <c r="A148" s="23">
        <v>139</v>
      </c>
      <c r="B148" s="27">
        <f t="shared" si="18"/>
        <v>48791</v>
      </c>
      <c r="C148" s="24">
        <f t="shared" si="19"/>
        <v>36364506.693973772</v>
      </c>
      <c r="D148" s="26">
        <f t="shared" si="16"/>
        <v>1.25E-3</v>
      </c>
      <c r="E148" s="24">
        <f t="shared" si="17"/>
        <v>45455.633367467213</v>
      </c>
      <c r="F148" s="24">
        <f t="shared" si="20"/>
        <v>153092.21985224649</v>
      </c>
      <c r="G148" s="24">
        <f t="shared" si="21"/>
        <v>107636.58648477928</v>
      </c>
      <c r="H148" s="24">
        <f t="shared" si="22"/>
        <v>36256870.10748899</v>
      </c>
      <c r="I148" s="26">
        <f t="shared" si="23"/>
        <v>1.4999999999999999E-2</v>
      </c>
    </row>
    <row r="149" spans="1:9" x14ac:dyDescent="0.55000000000000004">
      <c r="A149" s="23">
        <v>140</v>
      </c>
      <c r="B149" s="27">
        <f t="shared" si="18"/>
        <v>48822</v>
      </c>
      <c r="C149" s="24">
        <f t="shared" si="19"/>
        <v>36256870.10748899</v>
      </c>
      <c r="D149" s="26">
        <f t="shared" si="16"/>
        <v>1.25E-3</v>
      </c>
      <c r="E149" s="24">
        <f t="shared" si="17"/>
        <v>45321.08763436124</v>
      </c>
      <c r="F149" s="24">
        <f t="shared" si="20"/>
        <v>153092.21985224649</v>
      </c>
      <c r="G149" s="24">
        <f t="shared" si="21"/>
        <v>107771.13221788526</v>
      </c>
      <c r="H149" s="24">
        <f t="shared" si="22"/>
        <v>36149098.975271106</v>
      </c>
      <c r="I149" s="26">
        <f t="shared" si="23"/>
        <v>1.4999999999999999E-2</v>
      </c>
    </row>
    <row r="150" spans="1:9" x14ac:dyDescent="0.55000000000000004">
      <c r="A150" s="23">
        <v>141</v>
      </c>
      <c r="B150" s="27">
        <f t="shared" si="18"/>
        <v>48852</v>
      </c>
      <c r="C150" s="24">
        <f t="shared" si="19"/>
        <v>36149098.975271106</v>
      </c>
      <c r="D150" s="26">
        <f t="shared" si="16"/>
        <v>1.25E-3</v>
      </c>
      <c r="E150" s="24">
        <f t="shared" si="17"/>
        <v>45186.373719088886</v>
      </c>
      <c r="F150" s="24">
        <f t="shared" si="20"/>
        <v>153092.21985224649</v>
      </c>
      <c r="G150" s="24">
        <f t="shared" si="21"/>
        <v>107905.84613315761</v>
      </c>
      <c r="H150" s="24">
        <f t="shared" si="22"/>
        <v>36041193.129137948</v>
      </c>
      <c r="I150" s="26">
        <f t="shared" si="23"/>
        <v>1.4999999999999999E-2</v>
      </c>
    </row>
    <row r="151" spans="1:9" x14ac:dyDescent="0.55000000000000004">
      <c r="A151" s="23">
        <v>142</v>
      </c>
      <c r="B151" s="27">
        <f t="shared" si="18"/>
        <v>48883</v>
      </c>
      <c r="C151" s="24">
        <f t="shared" si="19"/>
        <v>36041193.129137948</v>
      </c>
      <c r="D151" s="26">
        <f t="shared" si="16"/>
        <v>1.25E-3</v>
      </c>
      <c r="E151" s="24">
        <f t="shared" si="17"/>
        <v>45051.491411422438</v>
      </c>
      <c r="F151" s="24">
        <f t="shared" si="20"/>
        <v>153092.21985224649</v>
      </c>
      <c r="G151" s="24">
        <f t="shared" si="21"/>
        <v>108040.72844082405</v>
      </c>
      <c r="H151" s="24">
        <f t="shared" si="22"/>
        <v>35933152.400697127</v>
      </c>
      <c r="I151" s="26">
        <f t="shared" si="23"/>
        <v>1.4999999999999999E-2</v>
      </c>
    </row>
    <row r="152" spans="1:9" x14ac:dyDescent="0.55000000000000004">
      <c r="A152" s="23">
        <v>143</v>
      </c>
      <c r="B152" s="27">
        <f t="shared" si="18"/>
        <v>48913</v>
      </c>
      <c r="C152" s="24">
        <f t="shared" si="19"/>
        <v>35933152.400697127</v>
      </c>
      <c r="D152" s="26">
        <f t="shared" si="16"/>
        <v>1.25E-3</v>
      </c>
      <c r="E152" s="24">
        <f t="shared" si="17"/>
        <v>44916.440500871409</v>
      </c>
      <c r="F152" s="24">
        <f t="shared" si="20"/>
        <v>153092.21985224649</v>
      </c>
      <c r="G152" s="24">
        <f t="shared" si="21"/>
        <v>108175.77935137508</v>
      </c>
      <c r="H152" s="24">
        <f t="shared" si="22"/>
        <v>35824976.621345751</v>
      </c>
      <c r="I152" s="26">
        <f t="shared" si="23"/>
        <v>1.4999999999999999E-2</v>
      </c>
    </row>
    <row r="153" spans="1:9" x14ac:dyDescent="0.55000000000000004">
      <c r="A153" s="23">
        <v>144</v>
      </c>
      <c r="B153" s="27">
        <f t="shared" si="18"/>
        <v>48944</v>
      </c>
      <c r="C153" s="24">
        <f t="shared" si="19"/>
        <v>35824976.621345751</v>
      </c>
      <c r="D153" s="26">
        <f t="shared" si="16"/>
        <v>1.25E-3</v>
      </c>
      <c r="E153" s="24">
        <f t="shared" si="17"/>
        <v>44781.220776682188</v>
      </c>
      <c r="F153" s="24">
        <f t="shared" si="20"/>
        <v>153092.21985224649</v>
      </c>
      <c r="G153" s="24">
        <f t="shared" si="21"/>
        <v>108310.99907556429</v>
      </c>
      <c r="H153" s="24">
        <f t="shared" si="22"/>
        <v>35716665.622270189</v>
      </c>
      <c r="I153" s="26">
        <f t="shared" si="23"/>
        <v>1.4999999999999999E-2</v>
      </c>
    </row>
    <row r="154" spans="1:9" x14ac:dyDescent="0.55000000000000004">
      <c r="A154" s="23">
        <v>145</v>
      </c>
      <c r="B154" s="27">
        <f t="shared" si="18"/>
        <v>48975</v>
      </c>
      <c r="C154" s="24">
        <f t="shared" si="19"/>
        <v>35716665.622270189</v>
      </c>
      <c r="D154" s="26">
        <f t="shared" si="16"/>
        <v>1.25E-3</v>
      </c>
      <c r="E154" s="24">
        <f t="shared" si="17"/>
        <v>44645.832027837736</v>
      </c>
      <c r="F154" s="24">
        <f t="shared" si="20"/>
        <v>153092.21985224649</v>
      </c>
      <c r="G154" s="24">
        <f t="shared" si="21"/>
        <v>108446.38782440875</v>
      </c>
      <c r="H154" s="24">
        <f t="shared" si="22"/>
        <v>35608219.234445781</v>
      </c>
      <c r="I154" s="26">
        <f t="shared" si="23"/>
        <v>1.4999999999999999E-2</v>
      </c>
    </row>
    <row r="155" spans="1:9" x14ac:dyDescent="0.55000000000000004">
      <c r="A155" s="23">
        <v>146</v>
      </c>
      <c r="B155" s="27">
        <f t="shared" si="18"/>
        <v>49003</v>
      </c>
      <c r="C155" s="24">
        <f t="shared" si="19"/>
        <v>35608219.234445781</v>
      </c>
      <c r="D155" s="26">
        <f t="shared" si="16"/>
        <v>1.25E-3</v>
      </c>
      <c r="E155" s="24">
        <f t="shared" si="17"/>
        <v>44510.274043057223</v>
      </c>
      <c r="F155" s="24">
        <f t="shared" si="20"/>
        <v>153092.21985224649</v>
      </c>
      <c r="G155" s="24">
        <f t="shared" si="21"/>
        <v>108581.94580918926</v>
      </c>
      <c r="H155" s="24">
        <f t="shared" si="22"/>
        <v>35499637.288636588</v>
      </c>
      <c r="I155" s="26">
        <f t="shared" si="23"/>
        <v>1.4999999999999999E-2</v>
      </c>
    </row>
    <row r="156" spans="1:9" x14ac:dyDescent="0.55000000000000004">
      <c r="A156" s="23">
        <v>147</v>
      </c>
      <c r="B156" s="27">
        <f t="shared" si="18"/>
        <v>49034</v>
      </c>
      <c r="C156" s="24">
        <f t="shared" si="19"/>
        <v>35499637.288636588</v>
      </c>
      <c r="D156" s="26">
        <f t="shared" si="16"/>
        <v>1.25E-3</v>
      </c>
      <c r="E156" s="24">
        <f t="shared" si="17"/>
        <v>44374.546610795733</v>
      </c>
      <c r="F156" s="24">
        <f t="shared" si="20"/>
        <v>153092.21985224649</v>
      </c>
      <c r="G156" s="24">
        <f t="shared" si="21"/>
        <v>108717.67324145076</v>
      </c>
      <c r="H156" s="24">
        <f t="shared" si="22"/>
        <v>35390919.615395136</v>
      </c>
      <c r="I156" s="26">
        <f t="shared" si="23"/>
        <v>1.4999999999999999E-2</v>
      </c>
    </row>
    <row r="157" spans="1:9" x14ac:dyDescent="0.55000000000000004">
      <c r="A157" s="23">
        <v>148</v>
      </c>
      <c r="B157" s="27">
        <f t="shared" si="18"/>
        <v>49064</v>
      </c>
      <c r="C157" s="24">
        <f t="shared" si="19"/>
        <v>35390919.615395136</v>
      </c>
      <c r="D157" s="26">
        <f t="shared" si="16"/>
        <v>1.25E-3</v>
      </c>
      <c r="E157" s="24">
        <f t="shared" si="17"/>
        <v>44238.649519243918</v>
      </c>
      <c r="F157" s="24">
        <f t="shared" si="20"/>
        <v>153092.21985224649</v>
      </c>
      <c r="G157" s="24">
        <f t="shared" si="21"/>
        <v>108853.57033300257</v>
      </c>
      <c r="H157" s="24">
        <f t="shared" si="22"/>
        <v>35282066.045062132</v>
      </c>
      <c r="I157" s="26">
        <f t="shared" si="23"/>
        <v>1.4999999999999999E-2</v>
      </c>
    </row>
    <row r="158" spans="1:9" x14ac:dyDescent="0.55000000000000004">
      <c r="A158" s="23">
        <v>149</v>
      </c>
      <c r="B158" s="27">
        <f t="shared" si="18"/>
        <v>49095</v>
      </c>
      <c r="C158" s="24">
        <f t="shared" si="19"/>
        <v>35282066.045062132</v>
      </c>
      <c r="D158" s="26">
        <f t="shared" si="16"/>
        <v>1.25E-3</v>
      </c>
      <c r="E158" s="24">
        <f t="shared" si="17"/>
        <v>44102.582556327667</v>
      </c>
      <c r="F158" s="24">
        <f t="shared" si="20"/>
        <v>153092.21985224649</v>
      </c>
      <c r="G158" s="24">
        <f t="shared" si="21"/>
        <v>108989.63729591883</v>
      </c>
      <c r="H158" s="24">
        <f t="shared" si="22"/>
        <v>35173076.407766216</v>
      </c>
      <c r="I158" s="26">
        <f t="shared" si="23"/>
        <v>1.4999999999999999E-2</v>
      </c>
    </row>
    <row r="159" spans="1:9" x14ac:dyDescent="0.55000000000000004">
      <c r="A159" s="23">
        <v>150</v>
      </c>
      <c r="B159" s="27">
        <f t="shared" si="18"/>
        <v>49125</v>
      </c>
      <c r="C159" s="24">
        <f t="shared" si="19"/>
        <v>35173076.407766216</v>
      </c>
      <c r="D159" s="26">
        <f t="shared" si="16"/>
        <v>1.25E-3</v>
      </c>
      <c r="E159" s="24">
        <f t="shared" si="17"/>
        <v>43966.345509707768</v>
      </c>
      <c r="F159" s="24">
        <f t="shared" si="20"/>
        <v>153092.21985224649</v>
      </c>
      <c r="G159" s="24">
        <f t="shared" si="21"/>
        <v>109125.87434253872</v>
      </c>
      <c r="H159" s="24">
        <f t="shared" si="22"/>
        <v>35063950.533423677</v>
      </c>
      <c r="I159" s="26">
        <f t="shared" si="23"/>
        <v>1.4999999999999999E-2</v>
      </c>
    </row>
    <row r="160" spans="1:9" x14ac:dyDescent="0.55000000000000004">
      <c r="A160" s="23">
        <v>151</v>
      </c>
      <c r="B160" s="27">
        <f t="shared" si="18"/>
        <v>49156</v>
      </c>
      <c r="C160" s="24">
        <f t="shared" si="19"/>
        <v>35063950.533423677</v>
      </c>
      <c r="D160" s="26">
        <f t="shared" si="16"/>
        <v>1.25E-3</v>
      </c>
      <c r="E160" s="24">
        <f t="shared" si="17"/>
        <v>43829.938166779597</v>
      </c>
      <c r="F160" s="24">
        <f t="shared" si="20"/>
        <v>153092.21985224649</v>
      </c>
      <c r="G160" s="24">
        <f t="shared" si="21"/>
        <v>109262.28168546689</v>
      </c>
      <c r="H160" s="24">
        <f t="shared" si="22"/>
        <v>34954688.251738213</v>
      </c>
      <c r="I160" s="26">
        <f t="shared" si="23"/>
        <v>1.4999999999999999E-2</v>
      </c>
    </row>
    <row r="161" spans="1:9" x14ac:dyDescent="0.55000000000000004">
      <c r="A161" s="23">
        <v>152</v>
      </c>
      <c r="B161" s="27">
        <f t="shared" si="18"/>
        <v>49187</v>
      </c>
      <c r="C161" s="24">
        <f t="shared" si="19"/>
        <v>34954688.251738213</v>
      </c>
      <c r="D161" s="26">
        <f t="shared" si="16"/>
        <v>1.25E-3</v>
      </c>
      <c r="E161" s="24">
        <f t="shared" si="17"/>
        <v>43693.360314672769</v>
      </c>
      <c r="F161" s="24">
        <f t="shared" si="20"/>
        <v>153092.21985224649</v>
      </c>
      <c r="G161" s="24">
        <f t="shared" si="21"/>
        <v>109398.85953757372</v>
      </c>
      <c r="H161" s="24">
        <f t="shared" si="22"/>
        <v>34845289.392200641</v>
      </c>
      <c r="I161" s="26">
        <f t="shared" si="23"/>
        <v>1.4999999999999999E-2</v>
      </c>
    </row>
    <row r="162" spans="1:9" x14ac:dyDescent="0.55000000000000004">
      <c r="A162" s="23">
        <v>153</v>
      </c>
      <c r="B162" s="27">
        <f t="shared" si="18"/>
        <v>49217</v>
      </c>
      <c r="C162" s="24">
        <f t="shared" si="19"/>
        <v>34845289.392200641</v>
      </c>
      <c r="D162" s="26">
        <f t="shared" si="16"/>
        <v>1.25E-3</v>
      </c>
      <c r="E162" s="24">
        <f t="shared" si="17"/>
        <v>43556.611740250803</v>
      </c>
      <c r="F162" s="24">
        <f t="shared" si="20"/>
        <v>153092.21985224649</v>
      </c>
      <c r="G162" s="24">
        <f t="shared" si="21"/>
        <v>109535.60811199568</v>
      </c>
      <c r="H162" s="24">
        <f t="shared" si="22"/>
        <v>34735753.784088649</v>
      </c>
      <c r="I162" s="26">
        <f t="shared" si="23"/>
        <v>1.4999999999999999E-2</v>
      </c>
    </row>
    <row r="163" spans="1:9" x14ac:dyDescent="0.55000000000000004">
      <c r="A163" s="23">
        <v>154</v>
      </c>
      <c r="B163" s="27">
        <f t="shared" si="18"/>
        <v>49248</v>
      </c>
      <c r="C163" s="24">
        <f t="shared" si="19"/>
        <v>34735753.784088649</v>
      </c>
      <c r="D163" s="26">
        <f t="shared" si="16"/>
        <v>1.25E-3</v>
      </c>
      <c r="E163" s="24">
        <f t="shared" si="17"/>
        <v>43419.692230110813</v>
      </c>
      <c r="F163" s="24">
        <f t="shared" si="20"/>
        <v>153092.21985224649</v>
      </c>
      <c r="G163" s="24">
        <f t="shared" si="21"/>
        <v>109672.52762213568</v>
      </c>
      <c r="H163" s="24">
        <f t="shared" si="22"/>
        <v>34626081.256466515</v>
      </c>
      <c r="I163" s="26">
        <f t="shared" si="23"/>
        <v>1.4999999999999999E-2</v>
      </c>
    </row>
    <row r="164" spans="1:9" x14ac:dyDescent="0.55000000000000004">
      <c r="A164" s="23">
        <v>155</v>
      </c>
      <c r="B164" s="27">
        <f t="shared" si="18"/>
        <v>49278</v>
      </c>
      <c r="C164" s="24">
        <f t="shared" si="19"/>
        <v>34626081.256466515</v>
      </c>
      <c r="D164" s="26">
        <f t="shared" si="16"/>
        <v>1.25E-3</v>
      </c>
      <c r="E164" s="24">
        <f t="shared" si="17"/>
        <v>43282.601570583145</v>
      </c>
      <c r="F164" s="24">
        <f t="shared" si="20"/>
        <v>153092.21985224649</v>
      </c>
      <c r="G164" s="24">
        <f t="shared" si="21"/>
        <v>109809.61828166334</v>
      </c>
      <c r="H164" s="24">
        <f t="shared" si="22"/>
        <v>34516271.638184853</v>
      </c>
      <c r="I164" s="26">
        <f t="shared" si="23"/>
        <v>1.4999999999999999E-2</v>
      </c>
    </row>
    <row r="165" spans="1:9" x14ac:dyDescent="0.55000000000000004">
      <c r="A165" s="23">
        <v>156</v>
      </c>
      <c r="B165" s="27">
        <f t="shared" si="18"/>
        <v>49309</v>
      </c>
      <c r="C165" s="24">
        <f t="shared" si="19"/>
        <v>34516271.638184853</v>
      </c>
      <c r="D165" s="26">
        <f t="shared" si="16"/>
        <v>1.25E-3</v>
      </c>
      <c r="E165" s="24">
        <f t="shared" si="17"/>
        <v>43145.33954773107</v>
      </c>
      <c r="F165" s="24">
        <f t="shared" si="20"/>
        <v>153092.21985224649</v>
      </c>
      <c r="G165" s="24">
        <f t="shared" si="21"/>
        <v>109946.88030451542</v>
      </c>
      <c r="H165" s="24">
        <f t="shared" si="22"/>
        <v>34406324.757880338</v>
      </c>
      <c r="I165" s="26">
        <f t="shared" si="23"/>
        <v>1.4999999999999999E-2</v>
      </c>
    </row>
    <row r="166" spans="1:9" x14ac:dyDescent="0.55000000000000004">
      <c r="A166" s="23">
        <v>157</v>
      </c>
      <c r="B166" s="27">
        <f t="shared" si="18"/>
        <v>49340</v>
      </c>
      <c r="C166" s="24">
        <f t="shared" si="19"/>
        <v>34406324.757880338</v>
      </c>
      <c r="D166" s="26">
        <f t="shared" si="16"/>
        <v>1.25E-3</v>
      </c>
      <c r="E166" s="24">
        <f t="shared" si="17"/>
        <v>43007.905947350424</v>
      </c>
      <c r="F166" s="24">
        <f t="shared" si="20"/>
        <v>153092.21985224649</v>
      </c>
      <c r="G166" s="24">
        <f t="shared" si="21"/>
        <v>110084.31390489606</v>
      </c>
      <c r="H166" s="24">
        <f t="shared" si="22"/>
        <v>34296240.443975441</v>
      </c>
      <c r="I166" s="26">
        <f t="shared" si="23"/>
        <v>1.4999999999999999E-2</v>
      </c>
    </row>
    <row r="167" spans="1:9" x14ac:dyDescent="0.55000000000000004">
      <c r="A167" s="23">
        <v>158</v>
      </c>
      <c r="B167" s="27">
        <f t="shared" si="18"/>
        <v>49368</v>
      </c>
      <c r="C167" s="24">
        <f t="shared" si="19"/>
        <v>34296240.443975441</v>
      </c>
      <c r="D167" s="26">
        <f t="shared" si="16"/>
        <v>1.25E-3</v>
      </c>
      <c r="E167" s="24">
        <f t="shared" si="17"/>
        <v>42870.300554969304</v>
      </c>
      <c r="F167" s="24">
        <f t="shared" si="20"/>
        <v>153092.21985224649</v>
      </c>
      <c r="G167" s="24">
        <f t="shared" si="21"/>
        <v>110221.91929727719</v>
      </c>
      <c r="H167" s="24">
        <f t="shared" si="22"/>
        <v>34186018.524678163</v>
      </c>
      <c r="I167" s="26">
        <f t="shared" si="23"/>
        <v>1.4999999999999999E-2</v>
      </c>
    </row>
    <row r="168" spans="1:9" x14ac:dyDescent="0.55000000000000004">
      <c r="A168" s="23">
        <v>159</v>
      </c>
      <c r="B168" s="27">
        <f t="shared" si="18"/>
        <v>49399</v>
      </c>
      <c r="C168" s="24">
        <f t="shared" si="19"/>
        <v>34186018.524678163</v>
      </c>
      <c r="D168" s="26">
        <f t="shared" si="16"/>
        <v>1.25E-3</v>
      </c>
      <c r="E168" s="24">
        <f t="shared" si="17"/>
        <v>42732.523155847703</v>
      </c>
      <c r="F168" s="24">
        <f t="shared" si="20"/>
        <v>153092.21985224649</v>
      </c>
      <c r="G168" s="24">
        <f t="shared" si="21"/>
        <v>110359.69669639878</v>
      </c>
      <c r="H168" s="24">
        <f t="shared" si="22"/>
        <v>34075658.827981763</v>
      </c>
      <c r="I168" s="26">
        <f t="shared" si="23"/>
        <v>1.4999999999999999E-2</v>
      </c>
    </row>
    <row r="169" spans="1:9" x14ac:dyDescent="0.55000000000000004">
      <c r="A169" s="23">
        <v>160</v>
      </c>
      <c r="B169" s="27">
        <f t="shared" si="18"/>
        <v>49429</v>
      </c>
      <c r="C169" s="24">
        <f t="shared" si="19"/>
        <v>34075658.827981763</v>
      </c>
      <c r="D169" s="26">
        <f t="shared" si="16"/>
        <v>1.25E-3</v>
      </c>
      <c r="E169" s="24">
        <f t="shared" si="17"/>
        <v>42594.573534977208</v>
      </c>
      <c r="F169" s="24">
        <f t="shared" si="20"/>
        <v>153092.21985224649</v>
      </c>
      <c r="G169" s="24">
        <f t="shared" si="21"/>
        <v>110497.64631726927</v>
      </c>
      <c r="H169" s="24">
        <f t="shared" si="22"/>
        <v>33965161.181664497</v>
      </c>
      <c r="I169" s="26">
        <f t="shared" si="23"/>
        <v>1.4999999999999999E-2</v>
      </c>
    </row>
    <row r="170" spans="1:9" x14ac:dyDescent="0.55000000000000004">
      <c r="A170" s="23">
        <v>161</v>
      </c>
      <c r="B170" s="27">
        <f t="shared" si="18"/>
        <v>49460</v>
      </c>
      <c r="C170" s="24">
        <f t="shared" si="19"/>
        <v>33965161.181664497</v>
      </c>
      <c r="D170" s="26">
        <f t="shared" si="16"/>
        <v>1.25E-3</v>
      </c>
      <c r="E170" s="24">
        <f t="shared" si="17"/>
        <v>42456.45147708062</v>
      </c>
      <c r="F170" s="24">
        <f t="shared" si="20"/>
        <v>153092.21985224649</v>
      </c>
      <c r="G170" s="24">
        <f t="shared" si="21"/>
        <v>110635.76837516588</v>
      </c>
      <c r="H170" s="24">
        <f t="shared" si="22"/>
        <v>33854525.413289331</v>
      </c>
      <c r="I170" s="26">
        <f t="shared" si="23"/>
        <v>1.4999999999999999E-2</v>
      </c>
    </row>
    <row r="171" spans="1:9" x14ac:dyDescent="0.55000000000000004">
      <c r="A171" s="23">
        <v>162</v>
      </c>
      <c r="B171" s="27">
        <f t="shared" si="18"/>
        <v>49490</v>
      </c>
      <c r="C171" s="24">
        <f t="shared" si="19"/>
        <v>33854525.413289331</v>
      </c>
      <c r="D171" s="26">
        <f t="shared" si="16"/>
        <v>1.25E-3</v>
      </c>
      <c r="E171" s="24">
        <f t="shared" si="17"/>
        <v>42318.156766611668</v>
      </c>
      <c r="F171" s="24">
        <f t="shared" si="20"/>
        <v>153092.21985224649</v>
      </c>
      <c r="G171" s="24">
        <f t="shared" si="21"/>
        <v>110774.06308563481</v>
      </c>
      <c r="H171" s="24">
        <f t="shared" si="22"/>
        <v>33743751.350203693</v>
      </c>
      <c r="I171" s="26">
        <f t="shared" si="23"/>
        <v>1.4999999999999999E-2</v>
      </c>
    </row>
    <row r="172" spans="1:9" x14ac:dyDescent="0.55000000000000004">
      <c r="A172" s="23">
        <v>163</v>
      </c>
      <c r="B172" s="27">
        <f t="shared" si="18"/>
        <v>49521</v>
      </c>
      <c r="C172" s="24">
        <f t="shared" si="19"/>
        <v>33743751.350203693</v>
      </c>
      <c r="D172" s="26">
        <f t="shared" si="16"/>
        <v>1.25E-3</v>
      </c>
      <c r="E172" s="24">
        <f t="shared" si="17"/>
        <v>42179.689187754615</v>
      </c>
      <c r="F172" s="24">
        <f t="shared" si="20"/>
        <v>153092.21985224649</v>
      </c>
      <c r="G172" s="24">
        <f t="shared" si="21"/>
        <v>110912.53066449187</v>
      </c>
      <c r="H172" s="24">
        <f t="shared" si="22"/>
        <v>33632838.819539204</v>
      </c>
      <c r="I172" s="26">
        <f t="shared" si="23"/>
        <v>1.4999999999999999E-2</v>
      </c>
    </row>
    <row r="173" spans="1:9" x14ac:dyDescent="0.55000000000000004">
      <c r="A173" s="23">
        <v>164</v>
      </c>
      <c r="B173" s="27">
        <f t="shared" si="18"/>
        <v>49552</v>
      </c>
      <c r="C173" s="24">
        <f t="shared" si="19"/>
        <v>33632838.819539204</v>
      </c>
      <c r="D173" s="26">
        <f t="shared" si="16"/>
        <v>1.25E-3</v>
      </c>
      <c r="E173" s="24">
        <f t="shared" si="17"/>
        <v>42041.048524424004</v>
      </c>
      <c r="F173" s="24">
        <f t="shared" si="20"/>
        <v>153092.21985224649</v>
      </c>
      <c r="G173" s="24">
        <f t="shared" si="21"/>
        <v>111051.17132782249</v>
      </c>
      <c r="H173" s="24">
        <f t="shared" si="22"/>
        <v>33521787.648211382</v>
      </c>
      <c r="I173" s="26">
        <f t="shared" si="23"/>
        <v>1.4999999999999999E-2</v>
      </c>
    </row>
    <row r="174" spans="1:9" x14ac:dyDescent="0.55000000000000004">
      <c r="A174" s="23">
        <v>165</v>
      </c>
      <c r="B174" s="27">
        <f t="shared" si="18"/>
        <v>49582</v>
      </c>
      <c r="C174" s="24">
        <f t="shared" si="19"/>
        <v>33521787.648211382</v>
      </c>
      <c r="D174" s="26">
        <f t="shared" si="16"/>
        <v>1.25E-3</v>
      </c>
      <c r="E174" s="24">
        <f t="shared" si="17"/>
        <v>41902.234560264231</v>
      </c>
      <c r="F174" s="24">
        <f t="shared" si="20"/>
        <v>153092.21985224649</v>
      </c>
      <c r="G174" s="24">
        <f t="shared" si="21"/>
        <v>111189.98529198226</v>
      </c>
      <c r="H174" s="24">
        <f t="shared" si="22"/>
        <v>33410597.662919398</v>
      </c>
      <c r="I174" s="26">
        <f t="shared" si="23"/>
        <v>1.4999999999999999E-2</v>
      </c>
    </row>
    <row r="175" spans="1:9" x14ac:dyDescent="0.55000000000000004">
      <c r="A175" s="23">
        <v>166</v>
      </c>
      <c r="B175" s="27">
        <f t="shared" si="18"/>
        <v>49613</v>
      </c>
      <c r="C175" s="24">
        <f t="shared" si="19"/>
        <v>33410597.662919398</v>
      </c>
      <c r="D175" s="26">
        <f t="shared" si="16"/>
        <v>1.25E-3</v>
      </c>
      <c r="E175" s="24">
        <f t="shared" si="17"/>
        <v>41763.247078649249</v>
      </c>
      <c r="F175" s="24">
        <f t="shared" si="20"/>
        <v>153092.21985224649</v>
      </c>
      <c r="G175" s="24">
        <f t="shared" si="21"/>
        <v>111328.97277359724</v>
      </c>
      <c r="H175" s="24">
        <f t="shared" si="22"/>
        <v>33299268.690145802</v>
      </c>
      <c r="I175" s="26">
        <f t="shared" si="23"/>
        <v>1.4999999999999999E-2</v>
      </c>
    </row>
    <row r="176" spans="1:9" x14ac:dyDescent="0.55000000000000004">
      <c r="A176" s="23">
        <v>167</v>
      </c>
      <c r="B176" s="27">
        <f t="shared" si="18"/>
        <v>49643</v>
      </c>
      <c r="C176" s="24">
        <f t="shared" si="19"/>
        <v>33299268.690145802</v>
      </c>
      <c r="D176" s="26">
        <f t="shared" si="16"/>
        <v>1.25E-3</v>
      </c>
      <c r="E176" s="24">
        <f t="shared" si="17"/>
        <v>41624.085862682252</v>
      </c>
      <c r="F176" s="24">
        <f t="shared" si="20"/>
        <v>153092.21985224649</v>
      </c>
      <c r="G176" s="24">
        <f t="shared" si="21"/>
        <v>111468.13398956423</v>
      </c>
      <c r="H176" s="24">
        <f t="shared" si="22"/>
        <v>33187800.556156237</v>
      </c>
      <c r="I176" s="26">
        <f t="shared" si="23"/>
        <v>1.4999999999999999E-2</v>
      </c>
    </row>
    <row r="177" spans="1:9" x14ac:dyDescent="0.55000000000000004">
      <c r="A177" s="23">
        <v>168</v>
      </c>
      <c r="B177" s="27">
        <f t="shared" si="18"/>
        <v>49674</v>
      </c>
      <c r="C177" s="24">
        <f t="shared" si="19"/>
        <v>33187800.556156237</v>
      </c>
      <c r="D177" s="26">
        <f t="shared" si="16"/>
        <v>1.25E-3</v>
      </c>
      <c r="E177" s="24">
        <f t="shared" si="17"/>
        <v>41484.750695195296</v>
      </c>
      <c r="F177" s="24">
        <f t="shared" si="20"/>
        <v>153092.21985224649</v>
      </c>
      <c r="G177" s="24">
        <f t="shared" si="21"/>
        <v>111607.46915705119</v>
      </c>
      <c r="H177" s="24">
        <f t="shared" si="22"/>
        <v>33076193.086999185</v>
      </c>
      <c r="I177" s="26">
        <f t="shared" si="23"/>
        <v>1.4999999999999999E-2</v>
      </c>
    </row>
    <row r="178" spans="1:9" x14ac:dyDescent="0.55000000000000004">
      <c r="A178" s="23">
        <v>169</v>
      </c>
      <c r="B178" s="27">
        <f t="shared" si="18"/>
        <v>49705</v>
      </c>
      <c r="C178" s="24">
        <f t="shared" si="19"/>
        <v>33076193.086999185</v>
      </c>
      <c r="D178" s="26">
        <f t="shared" si="16"/>
        <v>1.25E-3</v>
      </c>
      <c r="E178" s="24">
        <f t="shared" si="17"/>
        <v>41345.241358748979</v>
      </c>
      <c r="F178" s="24">
        <f t="shared" si="20"/>
        <v>153092.21985224649</v>
      </c>
      <c r="G178" s="24">
        <f t="shared" si="21"/>
        <v>111746.9784934975</v>
      </c>
      <c r="H178" s="24">
        <f t="shared" si="22"/>
        <v>32964446.108505689</v>
      </c>
      <c r="I178" s="26">
        <f t="shared" si="23"/>
        <v>1.4999999999999999E-2</v>
      </c>
    </row>
    <row r="179" spans="1:9" x14ac:dyDescent="0.55000000000000004">
      <c r="A179" s="23">
        <v>170</v>
      </c>
      <c r="B179" s="27">
        <f t="shared" si="18"/>
        <v>49734</v>
      </c>
      <c r="C179" s="24">
        <f t="shared" si="19"/>
        <v>32964446.108505689</v>
      </c>
      <c r="D179" s="26">
        <f t="shared" si="16"/>
        <v>1.25E-3</v>
      </c>
      <c r="E179" s="24">
        <f t="shared" si="17"/>
        <v>41205.557635632111</v>
      </c>
      <c r="F179" s="24">
        <f t="shared" si="20"/>
        <v>153092.21985224649</v>
      </c>
      <c r="G179" s="24">
        <f t="shared" si="21"/>
        <v>111886.66221661438</v>
      </c>
      <c r="H179" s="24">
        <f t="shared" si="22"/>
        <v>32852559.446289074</v>
      </c>
      <c r="I179" s="26">
        <f t="shared" si="23"/>
        <v>1.4999999999999999E-2</v>
      </c>
    </row>
    <row r="180" spans="1:9" x14ac:dyDescent="0.55000000000000004">
      <c r="A180" s="23">
        <v>171</v>
      </c>
      <c r="B180" s="27">
        <f t="shared" si="18"/>
        <v>49765</v>
      </c>
      <c r="C180" s="24">
        <f t="shared" si="19"/>
        <v>32852559.446289074</v>
      </c>
      <c r="D180" s="26">
        <f t="shared" si="16"/>
        <v>1.25E-3</v>
      </c>
      <c r="E180" s="24">
        <f t="shared" si="17"/>
        <v>41065.699307861345</v>
      </c>
      <c r="F180" s="24">
        <f t="shared" si="20"/>
        <v>153092.21985224649</v>
      </c>
      <c r="G180" s="24">
        <f t="shared" si="21"/>
        <v>112026.52054438514</v>
      </c>
      <c r="H180" s="24">
        <f t="shared" si="22"/>
        <v>32740532.92574469</v>
      </c>
      <c r="I180" s="26">
        <f t="shared" si="23"/>
        <v>1.4999999999999999E-2</v>
      </c>
    </row>
    <row r="181" spans="1:9" x14ac:dyDescent="0.55000000000000004">
      <c r="A181" s="23">
        <v>172</v>
      </c>
      <c r="B181" s="27">
        <f t="shared" si="18"/>
        <v>49795</v>
      </c>
      <c r="C181" s="24">
        <f t="shared" si="19"/>
        <v>32740532.92574469</v>
      </c>
      <c r="D181" s="26">
        <f t="shared" si="16"/>
        <v>1.25E-3</v>
      </c>
      <c r="E181" s="24">
        <f t="shared" si="17"/>
        <v>40925.666157180865</v>
      </c>
      <c r="F181" s="24">
        <f t="shared" si="20"/>
        <v>153092.21985224649</v>
      </c>
      <c r="G181" s="24">
        <f t="shared" si="21"/>
        <v>112166.55369506562</v>
      </c>
      <c r="H181" s="24">
        <f t="shared" si="22"/>
        <v>32628366.372049626</v>
      </c>
      <c r="I181" s="26">
        <f t="shared" si="23"/>
        <v>1.4999999999999999E-2</v>
      </c>
    </row>
    <row r="182" spans="1:9" x14ac:dyDescent="0.55000000000000004">
      <c r="A182" s="23">
        <v>173</v>
      </c>
      <c r="B182" s="27">
        <f t="shared" si="18"/>
        <v>49826</v>
      </c>
      <c r="C182" s="24">
        <f t="shared" si="19"/>
        <v>32628366.372049626</v>
      </c>
      <c r="D182" s="26">
        <f t="shared" si="16"/>
        <v>1.25E-3</v>
      </c>
      <c r="E182" s="24">
        <f t="shared" si="17"/>
        <v>40785.457965062036</v>
      </c>
      <c r="F182" s="24">
        <f t="shared" si="20"/>
        <v>153092.21985224649</v>
      </c>
      <c r="G182" s="24">
        <f t="shared" si="21"/>
        <v>112306.76188718446</v>
      </c>
      <c r="H182" s="24">
        <f t="shared" si="22"/>
        <v>32516059.610162441</v>
      </c>
      <c r="I182" s="26">
        <f t="shared" si="23"/>
        <v>1.4999999999999999E-2</v>
      </c>
    </row>
    <row r="183" spans="1:9" x14ac:dyDescent="0.55000000000000004">
      <c r="A183" s="23">
        <v>174</v>
      </c>
      <c r="B183" s="27">
        <f t="shared" si="18"/>
        <v>49856</v>
      </c>
      <c r="C183" s="24">
        <f t="shared" si="19"/>
        <v>32516059.610162441</v>
      </c>
      <c r="D183" s="26">
        <f t="shared" si="16"/>
        <v>1.25E-3</v>
      </c>
      <c r="E183" s="24">
        <f t="shared" si="17"/>
        <v>40645.074512703053</v>
      </c>
      <c r="F183" s="24">
        <f t="shared" si="20"/>
        <v>153092.21985224649</v>
      </c>
      <c r="G183" s="24">
        <f t="shared" si="21"/>
        <v>112447.14533954344</v>
      </c>
      <c r="H183" s="24">
        <f t="shared" si="22"/>
        <v>32403612.464822896</v>
      </c>
      <c r="I183" s="26">
        <f t="shared" si="23"/>
        <v>1.4999999999999999E-2</v>
      </c>
    </row>
    <row r="184" spans="1:9" x14ac:dyDescent="0.55000000000000004">
      <c r="A184" s="23">
        <v>175</v>
      </c>
      <c r="B184" s="27">
        <f t="shared" si="18"/>
        <v>49887</v>
      </c>
      <c r="C184" s="24">
        <f t="shared" si="19"/>
        <v>32403612.464822896</v>
      </c>
      <c r="D184" s="26">
        <f t="shared" si="16"/>
        <v>1.25E-3</v>
      </c>
      <c r="E184" s="24">
        <f t="shared" si="17"/>
        <v>40504.515581028623</v>
      </c>
      <c r="F184" s="24">
        <f t="shared" si="20"/>
        <v>153092.21985224649</v>
      </c>
      <c r="G184" s="24">
        <f t="shared" si="21"/>
        <v>112587.70427121787</v>
      </c>
      <c r="H184" s="24">
        <f t="shared" si="22"/>
        <v>32291024.760551676</v>
      </c>
      <c r="I184" s="26">
        <f t="shared" si="23"/>
        <v>1.4999999999999999E-2</v>
      </c>
    </row>
    <row r="185" spans="1:9" x14ac:dyDescent="0.55000000000000004">
      <c r="A185" s="23">
        <v>176</v>
      </c>
      <c r="B185" s="27">
        <f t="shared" si="18"/>
        <v>49918</v>
      </c>
      <c r="C185" s="24">
        <f t="shared" si="19"/>
        <v>32291024.760551676</v>
      </c>
      <c r="D185" s="26">
        <f t="shared" si="16"/>
        <v>1.25E-3</v>
      </c>
      <c r="E185" s="24">
        <f t="shared" si="17"/>
        <v>40363.780950689594</v>
      </c>
      <c r="F185" s="24">
        <f t="shared" si="20"/>
        <v>153092.21985224649</v>
      </c>
      <c r="G185" s="24">
        <f t="shared" si="21"/>
        <v>112728.43890155689</v>
      </c>
      <c r="H185" s="24">
        <f t="shared" si="22"/>
        <v>32178296.321650118</v>
      </c>
      <c r="I185" s="26">
        <f t="shared" si="23"/>
        <v>1.4999999999999999E-2</v>
      </c>
    </row>
    <row r="186" spans="1:9" x14ac:dyDescent="0.55000000000000004">
      <c r="A186" s="23">
        <v>177</v>
      </c>
      <c r="B186" s="27">
        <f t="shared" si="18"/>
        <v>49948</v>
      </c>
      <c r="C186" s="24">
        <f t="shared" si="19"/>
        <v>32178296.321650118</v>
      </c>
      <c r="D186" s="26">
        <f t="shared" si="16"/>
        <v>1.25E-3</v>
      </c>
      <c r="E186" s="24">
        <f t="shared" si="17"/>
        <v>40222.870402062646</v>
      </c>
      <c r="F186" s="24">
        <f t="shared" si="20"/>
        <v>153092.21985224649</v>
      </c>
      <c r="G186" s="24">
        <f t="shared" si="21"/>
        <v>112869.34945018384</v>
      </c>
      <c r="H186" s="24">
        <f t="shared" si="22"/>
        <v>32065426.972199935</v>
      </c>
      <c r="I186" s="26">
        <f t="shared" si="23"/>
        <v>1.4999999999999999E-2</v>
      </c>
    </row>
    <row r="187" spans="1:9" x14ac:dyDescent="0.55000000000000004">
      <c r="A187" s="23">
        <v>178</v>
      </c>
      <c r="B187" s="27">
        <f t="shared" si="18"/>
        <v>49979</v>
      </c>
      <c r="C187" s="24">
        <f t="shared" si="19"/>
        <v>32065426.972199935</v>
      </c>
      <c r="D187" s="26">
        <f t="shared" si="16"/>
        <v>1.25E-3</v>
      </c>
      <c r="E187" s="24">
        <f t="shared" si="17"/>
        <v>40081.78371524992</v>
      </c>
      <c r="F187" s="24">
        <f t="shared" si="20"/>
        <v>153092.21985224649</v>
      </c>
      <c r="G187" s="24">
        <f t="shared" si="21"/>
        <v>113010.43613699658</v>
      </c>
      <c r="H187" s="24">
        <f t="shared" si="22"/>
        <v>31952416.536062937</v>
      </c>
      <c r="I187" s="26">
        <f t="shared" si="23"/>
        <v>1.4999999999999999E-2</v>
      </c>
    </row>
    <row r="188" spans="1:9" x14ac:dyDescent="0.55000000000000004">
      <c r="A188" s="23">
        <v>179</v>
      </c>
      <c r="B188" s="27">
        <f t="shared" si="18"/>
        <v>50009</v>
      </c>
      <c r="C188" s="24">
        <f t="shared" si="19"/>
        <v>31952416.536062937</v>
      </c>
      <c r="D188" s="26">
        <f t="shared" si="16"/>
        <v>1.25E-3</v>
      </c>
      <c r="E188" s="24">
        <f t="shared" si="17"/>
        <v>39940.520670078673</v>
      </c>
      <c r="F188" s="24">
        <f t="shared" si="20"/>
        <v>153092.21985224649</v>
      </c>
      <c r="G188" s="24">
        <f t="shared" si="21"/>
        <v>113151.69918216782</v>
      </c>
      <c r="H188" s="24">
        <f t="shared" si="22"/>
        <v>31839264.83688077</v>
      </c>
      <c r="I188" s="26">
        <f t="shared" si="23"/>
        <v>1.4999999999999999E-2</v>
      </c>
    </row>
    <row r="189" spans="1:9" x14ac:dyDescent="0.55000000000000004">
      <c r="A189" s="23">
        <v>180</v>
      </c>
      <c r="B189" s="27">
        <f t="shared" si="18"/>
        <v>50040</v>
      </c>
      <c r="C189" s="24">
        <f t="shared" si="19"/>
        <v>31839264.83688077</v>
      </c>
      <c r="D189" s="26">
        <f t="shared" si="16"/>
        <v>1.25E-3</v>
      </c>
      <c r="E189" s="24">
        <f t="shared" si="17"/>
        <v>39799.081046100961</v>
      </c>
      <c r="F189" s="24">
        <f t="shared" si="20"/>
        <v>153092.21985224649</v>
      </c>
      <c r="G189" s="24">
        <f t="shared" si="21"/>
        <v>113293.13880614552</v>
      </c>
      <c r="H189" s="24">
        <f t="shared" si="22"/>
        <v>31725971.698074624</v>
      </c>
      <c r="I189" s="26">
        <f t="shared" si="23"/>
        <v>1.4999999999999999E-2</v>
      </c>
    </row>
    <row r="190" spans="1:9" x14ac:dyDescent="0.55000000000000004">
      <c r="A190" s="23">
        <v>181</v>
      </c>
      <c r="B190" s="27">
        <f t="shared" si="18"/>
        <v>50071</v>
      </c>
      <c r="C190" s="24">
        <f t="shared" si="19"/>
        <v>31725971.698074624</v>
      </c>
      <c r="D190" s="26">
        <f t="shared" si="16"/>
        <v>1.25E-3</v>
      </c>
      <c r="E190" s="24">
        <f t="shared" si="17"/>
        <v>39657.464622593281</v>
      </c>
      <c r="F190" s="24">
        <f t="shared" si="20"/>
        <v>153092.21985224649</v>
      </c>
      <c r="G190" s="24">
        <f t="shared" si="21"/>
        <v>113434.75522965321</v>
      </c>
      <c r="H190" s="24">
        <f t="shared" si="22"/>
        <v>31612536.942844972</v>
      </c>
      <c r="I190" s="26">
        <f t="shared" si="23"/>
        <v>1.4999999999999999E-2</v>
      </c>
    </row>
    <row r="191" spans="1:9" x14ac:dyDescent="0.55000000000000004">
      <c r="A191" s="23">
        <v>182</v>
      </c>
      <c r="B191" s="27">
        <f t="shared" si="18"/>
        <v>50099</v>
      </c>
      <c r="C191" s="24">
        <f t="shared" si="19"/>
        <v>31612536.942844972</v>
      </c>
      <c r="D191" s="26">
        <f t="shared" si="16"/>
        <v>1.25E-3</v>
      </c>
      <c r="E191" s="24">
        <f t="shared" si="17"/>
        <v>39515.671178556215</v>
      </c>
      <c r="F191" s="24">
        <f t="shared" si="20"/>
        <v>153092.21985224649</v>
      </c>
      <c r="G191" s="24">
        <f t="shared" si="21"/>
        <v>113576.54867369027</v>
      </c>
      <c r="H191" s="24">
        <f t="shared" si="22"/>
        <v>31498960.394171283</v>
      </c>
      <c r="I191" s="26">
        <f t="shared" si="23"/>
        <v>1.4999999999999999E-2</v>
      </c>
    </row>
    <row r="192" spans="1:9" x14ac:dyDescent="0.55000000000000004">
      <c r="A192" s="23">
        <v>183</v>
      </c>
      <c r="B192" s="27">
        <f t="shared" si="18"/>
        <v>50130</v>
      </c>
      <c r="C192" s="24">
        <f t="shared" si="19"/>
        <v>31498960.394171283</v>
      </c>
      <c r="D192" s="26">
        <f t="shared" si="16"/>
        <v>1.25E-3</v>
      </c>
      <c r="E192" s="24">
        <f t="shared" si="17"/>
        <v>39373.700492714102</v>
      </c>
      <c r="F192" s="24">
        <f t="shared" si="20"/>
        <v>153092.21985224649</v>
      </c>
      <c r="G192" s="24">
        <f t="shared" si="21"/>
        <v>113718.51935953239</v>
      </c>
      <c r="H192" s="24">
        <f t="shared" si="22"/>
        <v>31385241.87481175</v>
      </c>
      <c r="I192" s="26">
        <f t="shared" si="23"/>
        <v>1.4999999999999999E-2</v>
      </c>
    </row>
    <row r="193" spans="1:9" x14ac:dyDescent="0.55000000000000004">
      <c r="A193" s="23">
        <v>184</v>
      </c>
      <c r="B193" s="27">
        <f t="shared" si="18"/>
        <v>50160</v>
      </c>
      <c r="C193" s="24">
        <f t="shared" si="19"/>
        <v>31385241.87481175</v>
      </c>
      <c r="D193" s="26">
        <f t="shared" si="16"/>
        <v>1.25E-3</v>
      </c>
      <c r="E193" s="24">
        <f t="shared" si="17"/>
        <v>39231.55234351469</v>
      </c>
      <c r="F193" s="24">
        <f t="shared" si="20"/>
        <v>153092.21985224649</v>
      </c>
      <c r="G193" s="24">
        <f t="shared" si="21"/>
        <v>113860.6675087318</v>
      </c>
      <c r="H193" s="24">
        <f t="shared" si="22"/>
        <v>31271381.207303017</v>
      </c>
      <c r="I193" s="26">
        <f t="shared" si="23"/>
        <v>1.4999999999999999E-2</v>
      </c>
    </row>
    <row r="194" spans="1:9" x14ac:dyDescent="0.55000000000000004">
      <c r="A194" s="23">
        <v>185</v>
      </c>
      <c r="B194" s="27">
        <f t="shared" si="18"/>
        <v>50191</v>
      </c>
      <c r="C194" s="24">
        <f t="shared" si="19"/>
        <v>31271381.207303017</v>
      </c>
      <c r="D194" s="26">
        <f t="shared" si="16"/>
        <v>1.25E-3</v>
      </c>
      <c r="E194" s="24">
        <f t="shared" si="17"/>
        <v>39089.22650912877</v>
      </c>
      <c r="F194" s="24">
        <f t="shared" si="20"/>
        <v>153092.21985224649</v>
      </c>
      <c r="G194" s="24">
        <f t="shared" si="21"/>
        <v>114002.99334311772</v>
      </c>
      <c r="H194" s="24">
        <f t="shared" si="22"/>
        <v>31157378.213959899</v>
      </c>
      <c r="I194" s="26">
        <f t="shared" si="23"/>
        <v>1.4999999999999999E-2</v>
      </c>
    </row>
    <row r="195" spans="1:9" x14ac:dyDescent="0.55000000000000004">
      <c r="A195" s="23">
        <v>186</v>
      </c>
      <c r="B195" s="27">
        <f t="shared" si="18"/>
        <v>50221</v>
      </c>
      <c r="C195" s="24">
        <f t="shared" si="19"/>
        <v>31157378.213959899</v>
      </c>
      <c r="D195" s="26">
        <f t="shared" si="16"/>
        <v>1.25E-3</v>
      </c>
      <c r="E195" s="24">
        <f t="shared" si="17"/>
        <v>38946.722767449872</v>
      </c>
      <c r="F195" s="24">
        <f t="shared" si="20"/>
        <v>153092.21985224649</v>
      </c>
      <c r="G195" s="24">
        <f t="shared" si="21"/>
        <v>114145.49708479662</v>
      </c>
      <c r="H195" s="24">
        <f t="shared" si="22"/>
        <v>31043232.716875102</v>
      </c>
      <c r="I195" s="26">
        <f t="shared" si="23"/>
        <v>1.4999999999999999E-2</v>
      </c>
    </row>
    <row r="196" spans="1:9" x14ac:dyDescent="0.55000000000000004">
      <c r="A196" s="23">
        <v>187</v>
      </c>
      <c r="B196" s="27">
        <f t="shared" si="18"/>
        <v>50252</v>
      </c>
      <c r="C196" s="24">
        <f t="shared" si="19"/>
        <v>31043232.716875102</v>
      </c>
      <c r="D196" s="26">
        <f t="shared" si="16"/>
        <v>1.25E-3</v>
      </c>
      <c r="E196" s="24">
        <f t="shared" si="17"/>
        <v>38804.04089609388</v>
      </c>
      <c r="F196" s="24">
        <f t="shared" si="20"/>
        <v>153092.21985224649</v>
      </c>
      <c r="G196" s="24">
        <f t="shared" si="21"/>
        <v>114288.17895615261</v>
      </c>
      <c r="H196" s="24">
        <f t="shared" si="22"/>
        <v>30928944.537918951</v>
      </c>
      <c r="I196" s="26">
        <f t="shared" si="23"/>
        <v>1.4999999999999999E-2</v>
      </c>
    </row>
    <row r="197" spans="1:9" x14ac:dyDescent="0.55000000000000004">
      <c r="A197" s="23">
        <v>188</v>
      </c>
      <c r="B197" s="27">
        <f t="shared" si="18"/>
        <v>50283</v>
      </c>
      <c r="C197" s="24">
        <f t="shared" si="19"/>
        <v>30928944.537918951</v>
      </c>
      <c r="D197" s="26">
        <f t="shared" si="16"/>
        <v>1.25E-3</v>
      </c>
      <c r="E197" s="24">
        <f t="shared" si="17"/>
        <v>38661.180672398688</v>
      </c>
      <c r="F197" s="24">
        <f t="shared" si="20"/>
        <v>153092.21985224649</v>
      </c>
      <c r="G197" s="24">
        <f t="shared" si="21"/>
        <v>114431.03917984781</v>
      </c>
      <c r="H197" s="24">
        <f t="shared" si="22"/>
        <v>30814513.498739105</v>
      </c>
      <c r="I197" s="26">
        <f t="shared" si="23"/>
        <v>1.4999999999999999E-2</v>
      </c>
    </row>
    <row r="198" spans="1:9" x14ac:dyDescent="0.55000000000000004">
      <c r="A198" s="23">
        <v>189</v>
      </c>
      <c r="B198" s="27">
        <f t="shared" si="18"/>
        <v>50313</v>
      </c>
      <c r="C198" s="24">
        <f t="shared" si="19"/>
        <v>30814513.498739105</v>
      </c>
      <c r="D198" s="26">
        <f t="shared" si="16"/>
        <v>1.25E-3</v>
      </c>
      <c r="E198" s="24">
        <f t="shared" si="17"/>
        <v>38518.141873423883</v>
      </c>
      <c r="F198" s="24">
        <f t="shared" si="20"/>
        <v>153092.21985224649</v>
      </c>
      <c r="G198" s="24">
        <f t="shared" si="21"/>
        <v>114574.07797882261</v>
      </c>
      <c r="H198" s="24">
        <f t="shared" si="22"/>
        <v>30699939.420760281</v>
      </c>
      <c r="I198" s="26">
        <f t="shared" si="23"/>
        <v>1.4999999999999999E-2</v>
      </c>
    </row>
    <row r="199" spans="1:9" x14ac:dyDescent="0.55000000000000004">
      <c r="A199" s="23">
        <v>190</v>
      </c>
      <c r="B199" s="27">
        <f t="shared" si="18"/>
        <v>50344</v>
      </c>
      <c r="C199" s="24">
        <f t="shared" si="19"/>
        <v>30699939.420760281</v>
      </c>
      <c r="D199" s="26">
        <f t="shared" si="16"/>
        <v>1.25E-3</v>
      </c>
      <c r="E199" s="24">
        <f t="shared" si="17"/>
        <v>38374.924275950354</v>
      </c>
      <c r="F199" s="24">
        <f t="shared" si="20"/>
        <v>153092.21985224649</v>
      </c>
      <c r="G199" s="24">
        <f t="shared" si="21"/>
        <v>114717.29557629614</v>
      </c>
      <c r="H199" s="24">
        <f t="shared" si="22"/>
        <v>30585222.125183985</v>
      </c>
      <c r="I199" s="26">
        <f t="shared" si="23"/>
        <v>1.4999999999999999E-2</v>
      </c>
    </row>
    <row r="200" spans="1:9" x14ac:dyDescent="0.55000000000000004">
      <c r="A200" s="23">
        <v>191</v>
      </c>
      <c r="B200" s="27">
        <f t="shared" si="18"/>
        <v>50374</v>
      </c>
      <c r="C200" s="24">
        <f t="shared" si="19"/>
        <v>30585222.125183985</v>
      </c>
      <c r="D200" s="26">
        <f t="shared" si="16"/>
        <v>1.25E-3</v>
      </c>
      <c r="E200" s="24">
        <f t="shared" si="17"/>
        <v>38231.527656479979</v>
      </c>
      <c r="F200" s="24">
        <f t="shared" si="20"/>
        <v>153092.21985224649</v>
      </c>
      <c r="G200" s="24">
        <f t="shared" si="21"/>
        <v>114860.69219576652</v>
      </c>
      <c r="H200" s="24">
        <f t="shared" si="22"/>
        <v>30470361.432988219</v>
      </c>
      <c r="I200" s="26">
        <f t="shared" si="23"/>
        <v>1.4999999999999999E-2</v>
      </c>
    </row>
    <row r="201" spans="1:9" x14ac:dyDescent="0.55000000000000004">
      <c r="A201" s="23">
        <v>192</v>
      </c>
      <c r="B201" s="27">
        <f t="shared" si="18"/>
        <v>50405</v>
      </c>
      <c r="C201" s="24">
        <f t="shared" si="19"/>
        <v>30470361.432988219</v>
      </c>
      <c r="D201" s="26">
        <f t="shared" si="16"/>
        <v>1.25E-3</v>
      </c>
      <c r="E201" s="24">
        <f t="shared" si="17"/>
        <v>38087.951791235275</v>
      </c>
      <c r="F201" s="24">
        <f t="shared" si="20"/>
        <v>153092.21985224649</v>
      </c>
      <c r="G201" s="24">
        <f t="shared" si="21"/>
        <v>115004.26806101121</v>
      </c>
      <c r="H201" s="24">
        <f t="shared" si="22"/>
        <v>30355357.164927207</v>
      </c>
      <c r="I201" s="26">
        <f t="shared" si="23"/>
        <v>1.4999999999999999E-2</v>
      </c>
    </row>
    <row r="202" spans="1:9" x14ac:dyDescent="0.55000000000000004">
      <c r="A202" s="23">
        <v>193</v>
      </c>
      <c r="B202" s="27">
        <f t="shared" si="18"/>
        <v>50436</v>
      </c>
      <c r="C202" s="24">
        <f t="shared" si="19"/>
        <v>30355357.164927207</v>
      </c>
      <c r="D202" s="26">
        <f t="shared" ref="D202:D265" si="24">I202/12</f>
        <v>1.25E-3</v>
      </c>
      <c r="E202" s="24">
        <f t="shared" ref="E202:E265" si="25">C202*D202</f>
        <v>37944.196456159007</v>
      </c>
      <c r="F202" s="24">
        <f t="shared" si="20"/>
        <v>153092.21985224649</v>
      </c>
      <c r="G202" s="24">
        <f t="shared" si="21"/>
        <v>115148.02339608749</v>
      </c>
      <c r="H202" s="24">
        <f t="shared" si="22"/>
        <v>30240209.141531121</v>
      </c>
      <c r="I202" s="26">
        <f t="shared" si="23"/>
        <v>1.4999999999999999E-2</v>
      </c>
    </row>
    <row r="203" spans="1:9" x14ac:dyDescent="0.55000000000000004">
      <c r="A203" s="23">
        <v>194</v>
      </c>
      <c r="B203" s="27">
        <f t="shared" ref="B203:B266" si="26">EOMONTH(B202,1)</f>
        <v>50464</v>
      </c>
      <c r="C203" s="24">
        <f t="shared" ref="C203:C266" si="27">H202</f>
        <v>30240209.141531121</v>
      </c>
      <c r="D203" s="26">
        <f t="shared" si="24"/>
        <v>1.25E-3</v>
      </c>
      <c r="E203" s="24">
        <f t="shared" si="25"/>
        <v>37800.261426913901</v>
      </c>
      <c r="F203" s="24">
        <f t="shared" ref="F203:F266" si="28">$B$4</f>
        <v>153092.21985224649</v>
      </c>
      <c r="G203" s="24">
        <f t="shared" ref="G203:G266" si="29">F203-E203</f>
        <v>115291.95842533259</v>
      </c>
      <c r="H203" s="24">
        <f t="shared" ref="H203:H266" si="30">C203-G203</f>
        <v>30124917.183105789</v>
      </c>
      <c r="I203" s="26">
        <f t="shared" ref="I203:I266" si="31">I202</f>
        <v>1.4999999999999999E-2</v>
      </c>
    </row>
    <row r="204" spans="1:9" x14ac:dyDescent="0.55000000000000004">
      <c r="A204" s="23">
        <v>195</v>
      </c>
      <c r="B204" s="27">
        <f t="shared" si="26"/>
        <v>50495</v>
      </c>
      <c r="C204" s="24">
        <f t="shared" si="27"/>
        <v>30124917.183105789</v>
      </c>
      <c r="D204" s="26">
        <f t="shared" si="24"/>
        <v>1.25E-3</v>
      </c>
      <c r="E204" s="24">
        <f t="shared" si="25"/>
        <v>37656.146478882234</v>
      </c>
      <c r="F204" s="24">
        <f t="shared" si="28"/>
        <v>153092.21985224649</v>
      </c>
      <c r="G204" s="24">
        <f t="shared" si="29"/>
        <v>115436.07337336426</v>
      </c>
      <c r="H204" s="24">
        <f t="shared" si="30"/>
        <v>30009481.109732427</v>
      </c>
      <c r="I204" s="26">
        <f t="shared" si="31"/>
        <v>1.4999999999999999E-2</v>
      </c>
    </row>
    <row r="205" spans="1:9" x14ac:dyDescent="0.55000000000000004">
      <c r="A205" s="23">
        <v>196</v>
      </c>
      <c r="B205" s="27">
        <f t="shared" si="26"/>
        <v>50525</v>
      </c>
      <c r="C205" s="24">
        <f t="shared" si="27"/>
        <v>30009481.109732427</v>
      </c>
      <c r="D205" s="26">
        <f t="shared" si="24"/>
        <v>1.25E-3</v>
      </c>
      <c r="E205" s="24">
        <f t="shared" si="25"/>
        <v>37511.851387165538</v>
      </c>
      <c r="F205" s="24">
        <f t="shared" si="28"/>
        <v>153092.21985224649</v>
      </c>
      <c r="G205" s="24">
        <f t="shared" si="29"/>
        <v>115580.36846508094</v>
      </c>
      <c r="H205" s="24">
        <f t="shared" si="30"/>
        <v>29893900.741267346</v>
      </c>
      <c r="I205" s="26">
        <f t="shared" si="31"/>
        <v>1.4999999999999999E-2</v>
      </c>
    </row>
    <row r="206" spans="1:9" x14ac:dyDescent="0.55000000000000004">
      <c r="A206" s="23">
        <v>197</v>
      </c>
      <c r="B206" s="27">
        <f t="shared" si="26"/>
        <v>50556</v>
      </c>
      <c r="C206" s="24">
        <f t="shared" si="27"/>
        <v>29893900.741267346</v>
      </c>
      <c r="D206" s="26">
        <f t="shared" si="24"/>
        <v>1.25E-3</v>
      </c>
      <c r="E206" s="24">
        <f t="shared" si="25"/>
        <v>37367.37592658418</v>
      </c>
      <c r="F206" s="24">
        <f t="shared" si="28"/>
        <v>153092.21985224649</v>
      </c>
      <c r="G206" s="24">
        <f t="shared" si="29"/>
        <v>115724.84392566231</v>
      </c>
      <c r="H206" s="24">
        <f t="shared" si="30"/>
        <v>29778175.897341684</v>
      </c>
      <c r="I206" s="26">
        <f t="shared" si="31"/>
        <v>1.4999999999999999E-2</v>
      </c>
    </row>
    <row r="207" spans="1:9" x14ac:dyDescent="0.55000000000000004">
      <c r="A207" s="23">
        <v>198</v>
      </c>
      <c r="B207" s="27">
        <f t="shared" si="26"/>
        <v>50586</v>
      </c>
      <c r="C207" s="24">
        <f t="shared" si="27"/>
        <v>29778175.897341684</v>
      </c>
      <c r="D207" s="26">
        <f t="shared" si="24"/>
        <v>1.25E-3</v>
      </c>
      <c r="E207" s="24">
        <f t="shared" si="25"/>
        <v>37222.719871677102</v>
      </c>
      <c r="F207" s="24">
        <f t="shared" si="28"/>
        <v>153092.21985224649</v>
      </c>
      <c r="G207" s="24">
        <f t="shared" si="29"/>
        <v>115869.49998056938</v>
      </c>
      <c r="H207" s="24">
        <f t="shared" si="30"/>
        <v>29662306.397361115</v>
      </c>
      <c r="I207" s="26">
        <f t="shared" si="31"/>
        <v>1.4999999999999999E-2</v>
      </c>
    </row>
    <row r="208" spans="1:9" x14ac:dyDescent="0.55000000000000004">
      <c r="A208" s="23">
        <v>199</v>
      </c>
      <c r="B208" s="27">
        <f t="shared" si="26"/>
        <v>50617</v>
      </c>
      <c r="C208" s="24">
        <f t="shared" si="27"/>
        <v>29662306.397361115</v>
      </c>
      <c r="D208" s="26">
        <f t="shared" si="24"/>
        <v>1.25E-3</v>
      </c>
      <c r="E208" s="24">
        <f t="shared" si="25"/>
        <v>37077.882996701395</v>
      </c>
      <c r="F208" s="24">
        <f t="shared" si="28"/>
        <v>153092.21985224649</v>
      </c>
      <c r="G208" s="24">
        <f t="shared" si="29"/>
        <v>116014.33685554509</v>
      </c>
      <c r="H208" s="24">
        <f t="shared" si="30"/>
        <v>29546292.060505569</v>
      </c>
      <c r="I208" s="26">
        <f t="shared" si="31"/>
        <v>1.4999999999999999E-2</v>
      </c>
    </row>
    <row r="209" spans="1:9" x14ac:dyDescent="0.55000000000000004">
      <c r="A209" s="23">
        <v>200</v>
      </c>
      <c r="B209" s="27">
        <f t="shared" si="26"/>
        <v>50648</v>
      </c>
      <c r="C209" s="24">
        <f t="shared" si="27"/>
        <v>29546292.060505569</v>
      </c>
      <c r="D209" s="26">
        <f t="shared" si="24"/>
        <v>1.25E-3</v>
      </c>
      <c r="E209" s="24">
        <f t="shared" si="25"/>
        <v>36932.865075631962</v>
      </c>
      <c r="F209" s="24">
        <f t="shared" si="28"/>
        <v>153092.21985224649</v>
      </c>
      <c r="G209" s="24">
        <f t="shared" si="29"/>
        <v>116159.35477661452</v>
      </c>
      <c r="H209" s="24">
        <f t="shared" si="30"/>
        <v>29430132.705728956</v>
      </c>
      <c r="I209" s="26">
        <f t="shared" si="31"/>
        <v>1.4999999999999999E-2</v>
      </c>
    </row>
    <row r="210" spans="1:9" x14ac:dyDescent="0.55000000000000004">
      <c r="A210" s="23">
        <v>201</v>
      </c>
      <c r="B210" s="27">
        <f t="shared" si="26"/>
        <v>50678</v>
      </c>
      <c r="C210" s="24">
        <f t="shared" si="27"/>
        <v>29430132.705728956</v>
      </c>
      <c r="D210" s="26">
        <f t="shared" si="24"/>
        <v>1.25E-3</v>
      </c>
      <c r="E210" s="24">
        <f t="shared" si="25"/>
        <v>36787.665882161193</v>
      </c>
      <c r="F210" s="24">
        <f t="shared" si="28"/>
        <v>153092.21985224649</v>
      </c>
      <c r="G210" s="24">
        <f t="shared" si="29"/>
        <v>116304.5539700853</v>
      </c>
      <c r="H210" s="24">
        <f t="shared" si="30"/>
        <v>29313828.151758872</v>
      </c>
      <c r="I210" s="26">
        <f t="shared" si="31"/>
        <v>1.4999999999999999E-2</v>
      </c>
    </row>
    <row r="211" spans="1:9" x14ac:dyDescent="0.55000000000000004">
      <c r="A211" s="23">
        <v>202</v>
      </c>
      <c r="B211" s="27">
        <f t="shared" si="26"/>
        <v>50709</v>
      </c>
      <c r="C211" s="24">
        <f t="shared" si="27"/>
        <v>29313828.151758872</v>
      </c>
      <c r="D211" s="26">
        <f t="shared" si="24"/>
        <v>1.25E-3</v>
      </c>
      <c r="E211" s="24">
        <f t="shared" si="25"/>
        <v>36642.285189698589</v>
      </c>
      <c r="F211" s="24">
        <f t="shared" si="28"/>
        <v>153092.21985224649</v>
      </c>
      <c r="G211" s="24">
        <f t="shared" si="29"/>
        <v>116449.93466254789</v>
      </c>
      <c r="H211" s="24">
        <f t="shared" si="30"/>
        <v>29197378.217096325</v>
      </c>
      <c r="I211" s="26">
        <f t="shared" si="31"/>
        <v>1.4999999999999999E-2</v>
      </c>
    </row>
    <row r="212" spans="1:9" x14ac:dyDescent="0.55000000000000004">
      <c r="A212" s="23">
        <v>203</v>
      </c>
      <c r="B212" s="27">
        <f t="shared" si="26"/>
        <v>50739</v>
      </c>
      <c r="C212" s="24">
        <f t="shared" si="27"/>
        <v>29197378.217096325</v>
      </c>
      <c r="D212" s="26">
        <f t="shared" si="24"/>
        <v>1.25E-3</v>
      </c>
      <c r="E212" s="24">
        <f t="shared" si="25"/>
        <v>36496.722771370405</v>
      </c>
      <c r="F212" s="24">
        <f t="shared" si="28"/>
        <v>153092.21985224649</v>
      </c>
      <c r="G212" s="24">
        <f t="shared" si="29"/>
        <v>116595.49708087608</v>
      </c>
      <c r="H212" s="24">
        <f t="shared" si="30"/>
        <v>29080782.720015448</v>
      </c>
      <c r="I212" s="26">
        <f t="shared" si="31"/>
        <v>1.4999999999999999E-2</v>
      </c>
    </row>
    <row r="213" spans="1:9" x14ac:dyDescent="0.55000000000000004">
      <c r="A213" s="23">
        <v>204</v>
      </c>
      <c r="B213" s="27">
        <f t="shared" si="26"/>
        <v>50770</v>
      </c>
      <c r="C213" s="24">
        <f t="shared" si="27"/>
        <v>29080782.720015448</v>
      </c>
      <c r="D213" s="26">
        <f t="shared" si="24"/>
        <v>1.25E-3</v>
      </c>
      <c r="E213" s="24">
        <f t="shared" si="25"/>
        <v>36350.97840001931</v>
      </c>
      <c r="F213" s="24">
        <f t="shared" si="28"/>
        <v>153092.21985224649</v>
      </c>
      <c r="G213" s="24">
        <f t="shared" si="29"/>
        <v>116741.24145222717</v>
      </c>
      <c r="H213" s="24">
        <f t="shared" si="30"/>
        <v>28964041.478563219</v>
      </c>
      <c r="I213" s="26">
        <f t="shared" si="31"/>
        <v>1.4999999999999999E-2</v>
      </c>
    </row>
    <row r="214" spans="1:9" x14ac:dyDescent="0.55000000000000004">
      <c r="A214" s="23">
        <v>205</v>
      </c>
      <c r="B214" s="27">
        <f t="shared" si="26"/>
        <v>50801</v>
      </c>
      <c r="C214" s="24">
        <f t="shared" si="27"/>
        <v>28964041.478563219</v>
      </c>
      <c r="D214" s="26">
        <f t="shared" si="24"/>
        <v>1.25E-3</v>
      </c>
      <c r="E214" s="24">
        <f t="shared" si="25"/>
        <v>36205.051848204028</v>
      </c>
      <c r="F214" s="24">
        <f t="shared" si="28"/>
        <v>153092.21985224649</v>
      </c>
      <c r="G214" s="24">
        <f t="shared" si="29"/>
        <v>116887.16800404247</v>
      </c>
      <c r="H214" s="24">
        <f t="shared" si="30"/>
        <v>28847154.310559176</v>
      </c>
      <c r="I214" s="26">
        <f t="shared" si="31"/>
        <v>1.4999999999999999E-2</v>
      </c>
    </row>
    <row r="215" spans="1:9" x14ac:dyDescent="0.55000000000000004">
      <c r="A215" s="23">
        <v>206</v>
      </c>
      <c r="B215" s="27">
        <f t="shared" si="26"/>
        <v>50829</v>
      </c>
      <c r="C215" s="24">
        <f t="shared" si="27"/>
        <v>28847154.310559176</v>
      </c>
      <c r="D215" s="26">
        <f t="shared" si="24"/>
        <v>1.25E-3</v>
      </c>
      <c r="E215" s="24">
        <f t="shared" si="25"/>
        <v>36058.942888198973</v>
      </c>
      <c r="F215" s="24">
        <f t="shared" si="28"/>
        <v>153092.21985224649</v>
      </c>
      <c r="G215" s="24">
        <f t="shared" si="29"/>
        <v>117033.27696404752</v>
      </c>
      <c r="H215" s="24">
        <f t="shared" si="30"/>
        <v>28730121.03359513</v>
      </c>
      <c r="I215" s="26">
        <f t="shared" si="31"/>
        <v>1.4999999999999999E-2</v>
      </c>
    </row>
    <row r="216" spans="1:9" x14ac:dyDescent="0.55000000000000004">
      <c r="A216" s="23">
        <v>207</v>
      </c>
      <c r="B216" s="27">
        <f t="shared" si="26"/>
        <v>50860</v>
      </c>
      <c r="C216" s="24">
        <f t="shared" si="27"/>
        <v>28730121.03359513</v>
      </c>
      <c r="D216" s="26">
        <f t="shared" si="24"/>
        <v>1.25E-3</v>
      </c>
      <c r="E216" s="24">
        <f t="shared" si="25"/>
        <v>35912.651291993912</v>
      </c>
      <c r="F216" s="24">
        <f t="shared" si="28"/>
        <v>153092.21985224649</v>
      </c>
      <c r="G216" s="24">
        <f t="shared" si="29"/>
        <v>117179.56856025258</v>
      </c>
      <c r="H216" s="24">
        <f t="shared" si="30"/>
        <v>28612941.465034876</v>
      </c>
      <c r="I216" s="26">
        <f t="shared" si="31"/>
        <v>1.4999999999999999E-2</v>
      </c>
    </row>
    <row r="217" spans="1:9" x14ac:dyDescent="0.55000000000000004">
      <c r="A217" s="23">
        <v>208</v>
      </c>
      <c r="B217" s="27">
        <f t="shared" si="26"/>
        <v>50890</v>
      </c>
      <c r="C217" s="24">
        <f t="shared" si="27"/>
        <v>28612941.465034876</v>
      </c>
      <c r="D217" s="26">
        <f t="shared" si="24"/>
        <v>1.25E-3</v>
      </c>
      <c r="E217" s="24">
        <f t="shared" si="25"/>
        <v>35766.176831293596</v>
      </c>
      <c r="F217" s="24">
        <f t="shared" si="28"/>
        <v>153092.21985224649</v>
      </c>
      <c r="G217" s="24">
        <f t="shared" si="29"/>
        <v>117326.0430209529</v>
      </c>
      <c r="H217" s="24">
        <f t="shared" si="30"/>
        <v>28495615.422013924</v>
      </c>
      <c r="I217" s="26">
        <f t="shared" si="31"/>
        <v>1.4999999999999999E-2</v>
      </c>
    </row>
    <row r="218" spans="1:9" x14ac:dyDescent="0.55000000000000004">
      <c r="A218" s="23">
        <v>209</v>
      </c>
      <c r="B218" s="27">
        <f t="shared" si="26"/>
        <v>50921</v>
      </c>
      <c r="C218" s="24">
        <f t="shared" si="27"/>
        <v>28495615.422013924</v>
      </c>
      <c r="D218" s="26">
        <f t="shared" si="24"/>
        <v>1.25E-3</v>
      </c>
      <c r="E218" s="24">
        <f t="shared" si="25"/>
        <v>35619.519277517407</v>
      </c>
      <c r="F218" s="24">
        <f t="shared" si="28"/>
        <v>153092.21985224649</v>
      </c>
      <c r="G218" s="24">
        <f t="shared" si="29"/>
        <v>117472.70057472908</v>
      </c>
      <c r="H218" s="24">
        <f t="shared" si="30"/>
        <v>28378142.721439194</v>
      </c>
      <c r="I218" s="26">
        <f t="shared" si="31"/>
        <v>1.4999999999999999E-2</v>
      </c>
    </row>
    <row r="219" spans="1:9" x14ac:dyDescent="0.55000000000000004">
      <c r="A219" s="23">
        <v>210</v>
      </c>
      <c r="B219" s="27">
        <f t="shared" si="26"/>
        <v>50951</v>
      </c>
      <c r="C219" s="24">
        <f t="shared" si="27"/>
        <v>28378142.721439194</v>
      </c>
      <c r="D219" s="26">
        <f t="shared" si="24"/>
        <v>1.25E-3</v>
      </c>
      <c r="E219" s="24">
        <f t="shared" si="25"/>
        <v>35472.678401798992</v>
      </c>
      <c r="F219" s="24">
        <f t="shared" si="28"/>
        <v>153092.21985224649</v>
      </c>
      <c r="G219" s="24">
        <f t="shared" si="29"/>
        <v>117619.54145044749</v>
      </c>
      <c r="H219" s="24">
        <f t="shared" si="30"/>
        <v>28260523.179988746</v>
      </c>
      <c r="I219" s="26">
        <f t="shared" si="31"/>
        <v>1.4999999999999999E-2</v>
      </c>
    </row>
    <row r="220" spans="1:9" x14ac:dyDescent="0.55000000000000004">
      <c r="A220" s="23">
        <v>211</v>
      </c>
      <c r="B220" s="27">
        <f t="shared" si="26"/>
        <v>50982</v>
      </c>
      <c r="C220" s="24">
        <f t="shared" si="27"/>
        <v>28260523.179988746</v>
      </c>
      <c r="D220" s="26">
        <f t="shared" si="24"/>
        <v>1.25E-3</v>
      </c>
      <c r="E220" s="24">
        <f t="shared" si="25"/>
        <v>35325.653974985929</v>
      </c>
      <c r="F220" s="24">
        <f t="shared" si="28"/>
        <v>153092.21985224649</v>
      </c>
      <c r="G220" s="24">
        <f t="shared" si="29"/>
        <v>117766.56587726055</v>
      </c>
      <c r="H220" s="24">
        <f t="shared" si="30"/>
        <v>28142756.614111487</v>
      </c>
      <c r="I220" s="26">
        <f t="shared" si="31"/>
        <v>1.4999999999999999E-2</v>
      </c>
    </row>
    <row r="221" spans="1:9" x14ac:dyDescent="0.55000000000000004">
      <c r="A221" s="23">
        <v>212</v>
      </c>
      <c r="B221" s="27">
        <f t="shared" si="26"/>
        <v>51013</v>
      </c>
      <c r="C221" s="24">
        <f t="shared" si="27"/>
        <v>28142756.614111487</v>
      </c>
      <c r="D221" s="26">
        <f t="shared" si="24"/>
        <v>1.25E-3</v>
      </c>
      <c r="E221" s="24">
        <f t="shared" si="25"/>
        <v>35178.445767639358</v>
      </c>
      <c r="F221" s="24">
        <f t="shared" si="28"/>
        <v>153092.21985224649</v>
      </c>
      <c r="G221" s="24">
        <f t="shared" si="29"/>
        <v>117913.77408460714</v>
      </c>
      <c r="H221" s="24">
        <f t="shared" si="30"/>
        <v>28024842.840026878</v>
      </c>
      <c r="I221" s="26">
        <f t="shared" si="31"/>
        <v>1.4999999999999999E-2</v>
      </c>
    </row>
    <row r="222" spans="1:9" x14ac:dyDescent="0.55000000000000004">
      <c r="A222" s="23">
        <v>213</v>
      </c>
      <c r="B222" s="27">
        <f t="shared" si="26"/>
        <v>51043</v>
      </c>
      <c r="C222" s="24">
        <f t="shared" si="27"/>
        <v>28024842.840026878</v>
      </c>
      <c r="D222" s="26">
        <f t="shared" si="24"/>
        <v>1.25E-3</v>
      </c>
      <c r="E222" s="24">
        <f t="shared" si="25"/>
        <v>35031.053550033597</v>
      </c>
      <c r="F222" s="24">
        <f t="shared" si="28"/>
        <v>153092.21985224649</v>
      </c>
      <c r="G222" s="24">
        <f t="shared" si="29"/>
        <v>118061.16630221289</v>
      </c>
      <c r="H222" s="24">
        <f t="shared" si="30"/>
        <v>27906781.673724666</v>
      </c>
      <c r="I222" s="26">
        <f t="shared" si="31"/>
        <v>1.4999999999999999E-2</v>
      </c>
    </row>
    <row r="223" spans="1:9" x14ac:dyDescent="0.55000000000000004">
      <c r="A223" s="23">
        <v>214</v>
      </c>
      <c r="B223" s="27">
        <f t="shared" si="26"/>
        <v>51074</v>
      </c>
      <c r="C223" s="24">
        <f t="shared" si="27"/>
        <v>27906781.673724666</v>
      </c>
      <c r="D223" s="26">
        <f t="shared" si="24"/>
        <v>1.25E-3</v>
      </c>
      <c r="E223" s="24">
        <f t="shared" si="25"/>
        <v>34883.47709215583</v>
      </c>
      <c r="F223" s="24">
        <f t="shared" si="28"/>
        <v>153092.21985224649</v>
      </c>
      <c r="G223" s="24">
        <f t="shared" si="29"/>
        <v>118208.74276009065</v>
      </c>
      <c r="H223" s="24">
        <f t="shared" si="30"/>
        <v>27788572.930964574</v>
      </c>
      <c r="I223" s="26">
        <f t="shared" si="31"/>
        <v>1.4999999999999999E-2</v>
      </c>
    </row>
    <row r="224" spans="1:9" x14ac:dyDescent="0.55000000000000004">
      <c r="A224" s="23">
        <v>215</v>
      </c>
      <c r="B224" s="27">
        <f t="shared" si="26"/>
        <v>51104</v>
      </c>
      <c r="C224" s="24">
        <f t="shared" si="27"/>
        <v>27788572.930964574</v>
      </c>
      <c r="D224" s="26">
        <f t="shared" si="24"/>
        <v>1.25E-3</v>
      </c>
      <c r="E224" s="24">
        <f t="shared" si="25"/>
        <v>34735.716163705722</v>
      </c>
      <c r="F224" s="24">
        <f t="shared" si="28"/>
        <v>153092.21985224649</v>
      </c>
      <c r="G224" s="24">
        <f t="shared" si="29"/>
        <v>118356.50368854078</v>
      </c>
      <c r="H224" s="24">
        <f t="shared" si="30"/>
        <v>27670216.427276034</v>
      </c>
      <c r="I224" s="26">
        <f t="shared" si="31"/>
        <v>1.4999999999999999E-2</v>
      </c>
    </row>
    <row r="225" spans="1:9" x14ac:dyDescent="0.55000000000000004">
      <c r="A225" s="23">
        <v>216</v>
      </c>
      <c r="B225" s="27">
        <f t="shared" si="26"/>
        <v>51135</v>
      </c>
      <c r="C225" s="24">
        <f t="shared" si="27"/>
        <v>27670216.427276034</v>
      </c>
      <c r="D225" s="26">
        <f t="shared" si="24"/>
        <v>1.25E-3</v>
      </c>
      <c r="E225" s="24">
        <f t="shared" si="25"/>
        <v>34587.770534095042</v>
      </c>
      <c r="F225" s="24">
        <f t="shared" si="28"/>
        <v>153092.21985224649</v>
      </c>
      <c r="G225" s="24">
        <f t="shared" si="29"/>
        <v>118504.44931815146</v>
      </c>
      <c r="H225" s="24">
        <f t="shared" si="30"/>
        <v>27551711.977957882</v>
      </c>
      <c r="I225" s="26">
        <f t="shared" si="31"/>
        <v>1.4999999999999999E-2</v>
      </c>
    </row>
    <row r="226" spans="1:9" x14ac:dyDescent="0.55000000000000004">
      <c r="A226" s="23">
        <v>217</v>
      </c>
      <c r="B226" s="27">
        <f t="shared" si="26"/>
        <v>51166</v>
      </c>
      <c r="C226" s="24">
        <f t="shared" si="27"/>
        <v>27551711.977957882</v>
      </c>
      <c r="D226" s="26">
        <f t="shared" si="24"/>
        <v>1.25E-3</v>
      </c>
      <c r="E226" s="24">
        <f t="shared" si="25"/>
        <v>34439.639972447352</v>
      </c>
      <c r="F226" s="24">
        <f t="shared" si="28"/>
        <v>153092.21985224649</v>
      </c>
      <c r="G226" s="24">
        <f t="shared" si="29"/>
        <v>118652.57987979913</v>
      </c>
      <c r="H226" s="24">
        <f t="shared" si="30"/>
        <v>27433059.398078084</v>
      </c>
      <c r="I226" s="26">
        <f t="shared" si="31"/>
        <v>1.4999999999999999E-2</v>
      </c>
    </row>
    <row r="227" spans="1:9" x14ac:dyDescent="0.55000000000000004">
      <c r="A227" s="23">
        <v>218</v>
      </c>
      <c r="B227" s="27">
        <f t="shared" si="26"/>
        <v>51195</v>
      </c>
      <c r="C227" s="24">
        <f t="shared" si="27"/>
        <v>27433059.398078084</v>
      </c>
      <c r="D227" s="26">
        <f t="shared" si="24"/>
        <v>1.25E-3</v>
      </c>
      <c r="E227" s="24">
        <f t="shared" si="25"/>
        <v>34291.324247597608</v>
      </c>
      <c r="F227" s="24">
        <f t="shared" si="28"/>
        <v>153092.21985224649</v>
      </c>
      <c r="G227" s="24">
        <f t="shared" si="29"/>
        <v>118800.89560464889</v>
      </c>
      <c r="H227" s="24">
        <f t="shared" si="30"/>
        <v>27314258.502473436</v>
      </c>
      <c r="I227" s="26">
        <f t="shared" si="31"/>
        <v>1.4999999999999999E-2</v>
      </c>
    </row>
    <row r="228" spans="1:9" x14ac:dyDescent="0.55000000000000004">
      <c r="A228" s="23">
        <v>219</v>
      </c>
      <c r="B228" s="27">
        <f t="shared" si="26"/>
        <v>51226</v>
      </c>
      <c r="C228" s="24">
        <f t="shared" si="27"/>
        <v>27314258.502473436</v>
      </c>
      <c r="D228" s="26">
        <f t="shared" si="24"/>
        <v>1.25E-3</v>
      </c>
      <c r="E228" s="24">
        <f t="shared" si="25"/>
        <v>34142.823128091797</v>
      </c>
      <c r="F228" s="24">
        <f t="shared" si="28"/>
        <v>153092.21985224649</v>
      </c>
      <c r="G228" s="24">
        <f t="shared" si="29"/>
        <v>118949.39672415469</v>
      </c>
      <c r="H228" s="24">
        <f t="shared" si="30"/>
        <v>27195309.105749283</v>
      </c>
      <c r="I228" s="26">
        <f t="shared" si="31"/>
        <v>1.4999999999999999E-2</v>
      </c>
    </row>
    <row r="229" spans="1:9" x14ac:dyDescent="0.55000000000000004">
      <c r="A229" s="23">
        <v>220</v>
      </c>
      <c r="B229" s="27">
        <f t="shared" si="26"/>
        <v>51256</v>
      </c>
      <c r="C229" s="24">
        <f t="shared" si="27"/>
        <v>27195309.105749283</v>
      </c>
      <c r="D229" s="26">
        <f t="shared" si="24"/>
        <v>1.25E-3</v>
      </c>
      <c r="E229" s="24">
        <f t="shared" si="25"/>
        <v>33994.136382186603</v>
      </c>
      <c r="F229" s="24">
        <f t="shared" si="28"/>
        <v>153092.21985224649</v>
      </c>
      <c r="G229" s="24">
        <f t="shared" si="29"/>
        <v>119098.08347005988</v>
      </c>
      <c r="H229" s="24">
        <f t="shared" si="30"/>
        <v>27076211.022279222</v>
      </c>
      <c r="I229" s="26">
        <f t="shared" si="31"/>
        <v>1.4999999999999999E-2</v>
      </c>
    </row>
    <row r="230" spans="1:9" x14ac:dyDescent="0.55000000000000004">
      <c r="A230" s="23">
        <v>221</v>
      </c>
      <c r="B230" s="27">
        <f t="shared" si="26"/>
        <v>51287</v>
      </c>
      <c r="C230" s="24">
        <f t="shared" si="27"/>
        <v>27076211.022279222</v>
      </c>
      <c r="D230" s="26">
        <f t="shared" si="24"/>
        <v>1.25E-3</v>
      </c>
      <c r="E230" s="24">
        <f t="shared" si="25"/>
        <v>33845.263777849024</v>
      </c>
      <c r="F230" s="24">
        <f t="shared" si="28"/>
        <v>153092.21985224649</v>
      </c>
      <c r="G230" s="24">
        <f t="shared" si="29"/>
        <v>119246.95607439746</v>
      </c>
      <c r="H230" s="24">
        <f t="shared" si="30"/>
        <v>26956964.066204824</v>
      </c>
      <c r="I230" s="26">
        <f t="shared" si="31"/>
        <v>1.4999999999999999E-2</v>
      </c>
    </row>
    <row r="231" spans="1:9" x14ac:dyDescent="0.55000000000000004">
      <c r="A231" s="23">
        <v>222</v>
      </c>
      <c r="B231" s="27">
        <f t="shared" si="26"/>
        <v>51317</v>
      </c>
      <c r="C231" s="24">
        <f t="shared" si="27"/>
        <v>26956964.066204824</v>
      </c>
      <c r="D231" s="26">
        <f t="shared" si="24"/>
        <v>1.25E-3</v>
      </c>
      <c r="E231" s="24">
        <f t="shared" si="25"/>
        <v>33696.205082756031</v>
      </c>
      <c r="F231" s="24">
        <f t="shared" si="28"/>
        <v>153092.21985224649</v>
      </c>
      <c r="G231" s="24">
        <f t="shared" si="29"/>
        <v>119396.01476949046</v>
      </c>
      <c r="H231" s="24">
        <f t="shared" si="30"/>
        <v>26837568.051435333</v>
      </c>
      <c r="I231" s="26">
        <f t="shared" si="31"/>
        <v>1.4999999999999999E-2</v>
      </c>
    </row>
    <row r="232" spans="1:9" x14ac:dyDescent="0.55000000000000004">
      <c r="A232" s="23">
        <v>223</v>
      </c>
      <c r="B232" s="27">
        <f t="shared" si="26"/>
        <v>51348</v>
      </c>
      <c r="C232" s="24">
        <f t="shared" si="27"/>
        <v>26837568.051435333</v>
      </c>
      <c r="D232" s="26">
        <f t="shared" si="24"/>
        <v>1.25E-3</v>
      </c>
      <c r="E232" s="24">
        <f t="shared" si="25"/>
        <v>33546.960064294166</v>
      </c>
      <c r="F232" s="24">
        <f t="shared" si="28"/>
        <v>153092.21985224649</v>
      </c>
      <c r="G232" s="24">
        <f t="shared" si="29"/>
        <v>119545.25978795232</v>
      </c>
      <c r="H232" s="24">
        <f t="shared" si="30"/>
        <v>26718022.791647382</v>
      </c>
      <c r="I232" s="26">
        <f t="shared" si="31"/>
        <v>1.4999999999999999E-2</v>
      </c>
    </row>
    <row r="233" spans="1:9" x14ac:dyDescent="0.55000000000000004">
      <c r="A233" s="23">
        <v>224</v>
      </c>
      <c r="B233" s="27">
        <f t="shared" si="26"/>
        <v>51379</v>
      </c>
      <c r="C233" s="24">
        <f t="shared" si="27"/>
        <v>26718022.791647382</v>
      </c>
      <c r="D233" s="26">
        <f t="shared" si="24"/>
        <v>1.25E-3</v>
      </c>
      <c r="E233" s="24">
        <f t="shared" si="25"/>
        <v>33397.528489559227</v>
      </c>
      <c r="F233" s="24">
        <f t="shared" si="28"/>
        <v>153092.21985224649</v>
      </c>
      <c r="G233" s="24">
        <f t="shared" si="29"/>
        <v>119694.69136268727</v>
      </c>
      <c r="H233" s="24">
        <f t="shared" si="30"/>
        <v>26598328.100284696</v>
      </c>
      <c r="I233" s="26">
        <f t="shared" si="31"/>
        <v>1.4999999999999999E-2</v>
      </c>
    </row>
    <row r="234" spans="1:9" x14ac:dyDescent="0.55000000000000004">
      <c r="A234" s="23">
        <v>225</v>
      </c>
      <c r="B234" s="27">
        <f t="shared" si="26"/>
        <v>51409</v>
      </c>
      <c r="C234" s="24">
        <f t="shared" si="27"/>
        <v>26598328.100284696</v>
      </c>
      <c r="D234" s="26">
        <f t="shared" si="24"/>
        <v>1.25E-3</v>
      </c>
      <c r="E234" s="24">
        <f t="shared" si="25"/>
        <v>33247.910125355869</v>
      </c>
      <c r="F234" s="24">
        <f t="shared" si="28"/>
        <v>153092.21985224649</v>
      </c>
      <c r="G234" s="24">
        <f t="shared" si="29"/>
        <v>119844.30972689061</v>
      </c>
      <c r="H234" s="24">
        <f t="shared" si="30"/>
        <v>26478483.790557805</v>
      </c>
      <c r="I234" s="26">
        <f t="shared" si="31"/>
        <v>1.4999999999999999E-2</v>
      </c>
    </row>
    <row r="235" spans="1:9" x14ac:dyDescent="0.55000000000000004">
      <c r="A235" s="23">
        <v>226</v>
      </c>
      <c r="B235" s="27">
        <f t="shared" si="26"/>
        <v>51440</v>
      </c>
      <c r="C235" s="24">
        <f t="shared" si="27"/>
        <v>26478483.790557805</v>
      </c>
      <c r="D235" s="26">
        <f t="shared" si="24"/>
        <v>1.25E-3</v>
      </c>
      <c r="E235" s="24">
        <f t="shared" si="25"/>
        <v>33098.10473819726</v>
      </c>
      <c r="F235" s="24">
        <f t="shared" si="28"/>
        <v>153092.21985224649</v>
      </c>
      <c r="G235" s="24">
        <f t="shared" si="29"/>
        <v>119994.11511404923</v>
      </c>
      <c r="H235" s="24">
        <f t="shared" si="30"/>
        <v>26358489.675443757</v>
      </c>
      <c r="I235" s="26">
        <f t="shared" si="31"/>
        <v>1.4999999999999999E-2</v>
      </c>
    </row>
    <row r="236" spans="1:9" x14ac:dyDescent="0.55000000000000004">
      <c r="A236" s="23">
        <v>227</v>
      </c>
      <c r="B236" s="27">
        <f t="shared" si="26"/>
        <v>51470</v>
      </c>
      <c r="C236" s="24">
        <f t="shared" si="27"/>
        <v>26358489.675443757</v>
      </c>
      <c r="D236" s="26">
        <f t="shared" si="24"/>
        <v>1.25E-3</v>
      </c>
      <c r="E236" s="24">
        <f t="shared" si="25"/>
        <v>32948.112094304699</v>
      </c>
      <c r="F236" s="24">
        <f t="shared" si="28"/>
        <v>153092.21985224649</v>
      </c>
      <c r="G236" s="24">
        <f t="shared" si="29"/>
        <v>120144.10775794179</v>
      </c>
      <c r="H236" s="24">
        <f t="shared" si="30"/>
        <v>26238345.567685816</v>
      </c>
      <c r="I236" s="26">
        <f t="shared" si="31"/>
        <v>1.4999999999999999E-2</v>
      </c>
    </row>
    <row r="237" spans="1:9" x14ac:dyDescent="0.55000000000000004">
      <c r="A237" s="23">
        <v>228</v>
      </c>
      <c r="B237" s="27">
        <f t="shared" si="26"/>
        <v>51501</v>
      </c>
      <c r="C237" s="24">
        <f t="shared" si="27"/>
        <v>26238345.567685816</v>
      </c>
      <c r="D237" s="26">
        <f t="shared" si="24"/>
        <v>1.25E-3</v>
      </c>
      <c r="E237" s="24">
        <f t="shared" si="25"/>
        <v>32797.931959607275</v>
      </c>
      <c r="F237" s="24">
        <f t="shared" si="28"/>
        <v>153092.21985224649</v>
      </c>
      <c r="G237" s="24">
        <f t="shared" si="29"/>
        <v>120294.28789263921</v>
      </c>
      <c r="H237" s="24">
        <f t="shared" si="30"/>
        <v>26118051.279793177</v>
      </c>
      <c r="I237" s="26">
        <f t="shared" si="31"/>
        <v>1.4999999999999999E-2</v>
      </c>
    </row>
    <row r="238" spans="1:9" x14ac:dyDescent="0.55000000000000004">
      <c r="A238" s="23">
        <v>229</v>
      </c>
      <c r="B238" s="27">
        <f t="shared" si="26"/>
        <v>51532</v>
      </c>
      <c r="C238" s="24">
        <f t="shared" si="27"/>
        <v>26118051.279793177</v>
      </c>
      <c r="D238" s="26">
        <f t="shared" si="24"/>
        <v>1.25E-3</v>
      </c>
      <c r="E238" s="24">
        <f t="shared" si="25"/>
        <v>32647.56409974147</v>
      </c>
      <c r="F238" s="24">
        <f t="shared" si="28"/>
        <v>153092.21985224649</v>
      </c>
      <c r="G238" s="24">
        <f t="shared" si="29"/>
        <v>120444.65575250502</v>
      </c>
      <c r="H238" s="24">
        <f t="shared" si="30"/>
        <v>25997606.624040671</v>
      </c>
      <c r="I238" s="26">
        <f t="shared" si="31"/>
        <v>1.4999999999999999E-2</v>
      </c>
    </row>
    <row r="239" spans="1:9" x14ac:dyDescent="0.55000000000000004">
      <c r="A239" s="23">
        <v>230</v>
      </c>
      <c r="B239" s="27">
        <f t="shared" si="26"/>
        <v>51560</v>
      </c>
      <c r="C239" s="24">
        <f t="shared" si="27"/>
        <v>25997606.624040671</v>
      </c>
      <c r="D239" s="26">
        <f t="shared" si="24"/>
        <v>1.25E-3</v>
      </c>
      <c r="E239" s="24">
        <f t="shared" si="25"/>
        <v>32497.008280050839</v>
      </c>
      <c r="F239" s="24">
        <f t="shared" si="28"/>
        <v>153092.21985224649</v>
      </c>
      <c r="G239" s="24">
        <f t="shared" si="29"/>
        <v>120595.21157219565</v>
      </c>
      <c r="H239" s="24">
        <f t="shared" si="30"/>
        <v>25877011.412468474</v>
      </c>
      <c r="I239" s="26">
        <f t="shared" si="31"/>
        <v>1.4999999999999999E-2</v>
      </c>
    </row>
    <row r="240" spans="1:9" x14ac:dyDescent="0.55000000000000004">
      <c r="A240" s="23">
        <v>231</v>
      </c>
      <c r="B240" s="27">
        <f t="shared" si="26"/>
        <v>51591</v>
      </c>
      <c r="C240" s="24">
        <f t="shared" si="27"/>
        <v>25877011.412468474</v>
      </c>
      <c r="D240" s="26">
        <f t="shared" si="24"/>
        <v>1.25E-3</v>
      </c>
      <c r="E240" s="24">
        <f t="shared" si="25"/>
        <v>32346.264265585593</v>
      </c>
      <c r="F240" s="24">
        <f t="shared" si="28"/>
        <v>153092.21985224649</v>
      </c>
      <c r="G240" s="24">
        <f t="shared" si="29"/>
        <v>120745.9555866609</v>
      </c>
      <c r="H240" s="24">
        <f t="shared" si="30"/>
        <v>25756265.456881814</v>
      </c>
      <c r="I240" s="26">
        <f t="shared" si="31"/>
        <v>1.4999999999999999E-2</v>
      </c>
    </row>
    <row r="241" spans="1:9" x14ac:dyDescent="0.55000000000000004">
      <c r="A241" s="23">
        <v>232</v>
      </c>
      <c r="B241" s="27">
        <f t="shared" si="26"/>
        <v>51621</v>
      </c>
      <c r="C241" s="24">
        <f t="shared" si="27"/>
        <v>25756265.456881814</v>
      </c>
      <c r="D241" s="26">
        <f t="shared" si="24"/>
        <v>1.25E-3</v>
      </c>
      <c r="E241" s="24">
        <f t="shared" si="25"/>
        <v>32195.331821102267</v>
      </c>
      <c r="F241" s="24">
        <f t="shared" si="28"/>
        <v>153092.21985224649</v>
      </c>
      <c r="G241" s="24">
        <f t="shared" si="29"/>
        <v>120896.88803114422</v>
      </c>
      <c r="H241" s="24">
        <f t="shared" si="30"/>
        <v>25635368.56885067</v>
      </c>
      <c r="I241" s="26">
        <f t="shared" si="31"/>
        <v>1.4999999999999999E-2</v>
      </c>
    </row>
    <row r="242" spans="1:9" x14ac:dyDescent="0.55000000000000004">
      <c r="A242" s="23">
        <v>233</v>
      </c>
      <c r="B242" s="27">
        <f t="shared" si="26"/>
        <v>51652</v>
      </c>
      <c r="C242" s="24">
        <f t="shared" si="27"/>
        <v>25635368.56885067</v>
      </c>
      <c r="D242" s="26">
        <f t="shared" si="24"/>
        <v>1.25E-3</v>
      </c>
      <c r="E242" s="24">
        <f t="shared" si="25"/>
        <v>32044.210711063337</v>
      </c>
      <c r="F242" s="24">
        <f t="shared" si="28"/>
        <v>153092.21985224649</v>
      </c>
      <c r="G242" s="24">
        <f t="shared" si="29"/>
        <v>121048.00914118315</v>
      </c>
      <c r="H242" s="24">
        <f t="shared" si="30"/>
        <v>25514320.559709486</v>
      </c>
      <c r="I242" s="26">
        <f t="shared" si="31"/>
        <v>1.4999999999999999E-2</v>
      </c>
    </row>
    <row r="243" spans="1:9" x14ac:dyDescent="0.55000000000000004">
      <c r="A243" s="23">
        <v>234</v>
      </c>
      <c r="B243" s="27">
        <f t="shared" si="26"/>
        <v>51682</v>
      </c>
      <c r="C243" s="24">
        <f t="shared" si="27"/>
        <v>25514320.559709486</v>
      </c>
      <c r="D243" s="26">
        <f t="shared" si="24"/>
        <v>1.25E-3</v>
      </c>
      <c r="E243" s="24">
        <f t="shared" si="25"/>
        <v>31892.900699636859</v>
      </c>
      <c r="F243" s="24">
        <f t="shared" si="28"/>
        <v>153092.21985224649</v>
      </c>
      <c r="G243" s="24">
        <f t="shared" si="29"/>
        <v>121199.31915260963</v>
      </c>
      <c r="H243" s="24">
        <f t="shared" si="30"/>
        <v>25393121.240556877</v>
      </c>
      <c r="I243" s="26">
        <f t="shared" si="31"/>
        <v>1.4999999999999999E-2</v>
      </c>
    </row>
    <row r="244" spans="1:9" x14ac:dyDescent="0.55000000000000004">
      <c r="A244" s="23">
        <v>235</v>
      </c>
      <c r="B244" s="27">
        <f t="shared" si="26"/>
        <v>51713</v>
      </c>
      <c r="C244" s="24">
        <f t="shared" si="27"/>
        <v>25393121.240556877</v>
      </c>
      <c r="D244" s="26">
        <f t="shared" si="24"/>
        <v>1.25E-3</v>
      </c>
      <c r="E244" s="24">
        <f t="shared" si="25"/>
        <v>31741.401550696097</v>
      </c>
      <c r="F244" s="24">
        <f t="shared" si="28"/>
        <v>153092.21985224649</v>
      </c>
      <c r="G244" s="24">
        <f t="shared" si="29"/>
        <v>121350.81830155039</v>
      </c>
      <c r="H244" s="24">
        <f t="shared" si="30"/>
        <v>25271770.422255326</v>
      </c>
      <c r="I244" s="26">
        <f t="shared" si="31"/>
        <v>1.4999999999999999E-2</v>
      </c>
    </row>
    <row r="245" spans="1:9" x14ac:dyDescent="0.55000000000000004">
      <c r="A245" s="23">
        <v>236</v>
      </c>
      <c r="B245" s="27">
        <f t="shared" si="26"/>
        <v>51744</v>
      </c>
      <c r="C245" s="24">
        <f t="shared" si="27"/>
        <v>25271770.422255326</v>
      </c>
      <c r="D245" s="26">
        <f t="shared" si="24"/>
        <v>1.25E-3</v>
      </c>
      <c r="E245" s="24">
        <f t="shared" si="25"/>
        <v>31589.713027819158</v>
      </c>
      <c r="F245" s="24">
        <f t="shared" si="28"/>
        <v>153092.21985224649</v>
      </c>
      <c r="G245" s="24">
        <f t="shared" si="29"/>
        <v>121502.50682442733</v>
      </c>
      <c r="H245" s="24">
        <f t="shared" si="30"/>
        <v>25150267.9154309</v>
      </c>
      <c r="I245" s="26">
        <f t="shared" si="31"/>
        <v>1.4999999999999999E-2</v>
      </c>
    </row>
    <row r="246" spans="1:9" x14ac:dyDescent="0.55000000000000004">
      <c r="A246" s="23">
        <v>237</v>
      </c>
      <c r="B246" s="27">
        <f t="shared" si="26"/>
        <v>51774</v>
      </c>
      <c r="C246" s="24">
        <f t="shared" si="27"/>
        <v>25150267.9154309</v>
      </c>
      <c r="D246" s="26">
        <f t="shared" si="24"/>
        <v>1.25E-3</v>
      </c>
      <c r="E246" s="24">
        <f t="shared" si="25"/>
        <v>31437.834894288626</v>
      </c>
      <c r="F246" s="24">
        <f t="shared" si="28"/>
        <v>153092.21985224649</v>
      </c>
      <c r="G246" s="24">
        <f t="shared" si="29"/>
        <v>121654.38495795787</v>
      </c>
      <c r="H246" s="24">
        <f t="shared" si="30"/>
        <v>25028613.530472942</v>
      </c>
      <c r="I246" s="26">
        <f t="shared" si="31"/>
        <v>1.4999999999999999E-2</v>
      </c>
    </row>
    <row r="247" spans="1:9" x14ac:dyDescent="0.55000000000000004">
      <c r="A247" s="23">
        <v>238</v>
      </c>
      <c r="B247" s="27">
        <f t="shared" si="26"/>
        <v>51805</v>
      </c>
      <c r="C247" s="24">
        <f t="shared" si="27"/>
        <v>25028613.530472942</v>
      </c>
      <c r="D247" s="26">
        <f t="shared" si="24"/>
        <v>1.25E-3</v>
      </c>
      <c r="E247" s="24">
        <f t="shared" si="25"/>
        <v>31285.766913091178</v>
      </c>
      <c r="F247" s="24">
        <f t="shared" si="28"/>
        <v>153092.21985224649</v>
      </c>
      <c r="G247" s="24">
        <f t="shared" si="29"/>
        <v>121806.45293915531</v>
      </c>
      <c r="H247" s="24">
        <f t="shared" si="30"/>
        <v>24906807.077533785</v>
      </c>
      <c r="I247" s="26">
        <f t="shared" si="31"/>
        <v>1.4999999999999999E-2</v>
      </c>
    </row>
    <row r="248" spans="1:9" x14ac:dyDescent="0.55000000000000004">
      <c r="A248" s="23">
        <v>239</v>
      </c>
      <c r="B248" s="27">
        <f t="shared" si="26"/>
        <v>51835</v>
      </c>
      <c r="C248" s="24">
        <f t="shared" si="27"/>
        <v>24906807.077533785</v>
      </c>
      <c r="D248" s="26">
        <f t="shared" si="24"/>
        <v>1.25E-3</v>
      </c>
      <c r="E248" s="24">
        <f t="shared" si="25"/>
        <v>31133.508846917233</v>
      </c>
      <c r="F248" s="24">
        <f t="shared" si="28"/>
        <v>153092.21985224649</v>
      </c>
      <c r="G248" s="24">
        <f t="shared" si="29"/>
        <v>121958.71100532926</v>
      </c>
      <c r="H248" s="24">
        <f t="shared" si="30"/>
        <v>24784848.366528455</v>
      </c>
      <c r="I248" s="26">
        <f t="shared" si="31"/>
        <v>1.4999999999999999E-2</v>
      </c>
    </row>
    <row r="249" spans="1:9" x14ac:dyDescent="0.55000000000000004">
      <c r="A249" s="23">
        <v>240</v>
      </c>
      <c r="B249" s="27">
        <f t="shared" si="26"/>
        <v>51866</v>
      </c>
      <c r="C249" s="24">
        <f t="shared" si="27"/>
        <v>24784848.366528455</v>
      </c>
      <c r="D249" s="26">
        <f t="shared" si="24"/>
        <v>1.25E-3</v>
      </c>
      <c r="E249" s="24">
        <f t="shared" si="25"/>
        <v>30981.060458160569</v>
      </c>
      <c r="F249" s="24">
        <f t="shared" si="28"/>
        <v>153092.21985224649</v>
      </c>
      <c r="G249" s="24">
        <f t="shared" si="29"/>
        <v>122111.15939408592</v>
      </c>
      <c r="H249" s="24">
        <f t="shared" si="30"/>
        <v>24662737.20713437</v>
      </c>
      <c r="I249" s="26">
        <f t="shared" si="31"/>
        <v>1.4999999999999999E-2</v>
      </c>
    </row>
    <row r="250" spans="1:9" x14ac:dyDescent="0.55000000000000004">
      <c r="A250" s="23">
        <v>241</v>
      </c>
      <c r="B250" s="27">
        <f t="shared" si="26"/>
        <v>51897</v>
      </c>
      <c r="C250" s="24">
        <f t="shared" si="27"/>
        <v>24662737.20713437</v>
      </c>
      <c r="D250" s="26">
        <f t="shared" si="24"/>
        <v>1.25E-3</v>
      </c>
      <c r="E250" s="24">
        <f t="shared" si="25"/>
        <v>30828.421508917963</v>
      </c>
      <c r="F250" s="24">
        <f t="shared" si="28"/>
        <v>153092.21985224649</v>
      </c>
      <c r="G250" s="24">
        <f t="shared" si="29"/>
        <v>122263.79834332853</v>
      </c>
      <c r="H250" s="24">
        <f t="shared" si="30"/>
        <v>24540473.408791043</v>
      </c>
      <c r="I250" s="26">
        <f t="shared" si="31"/>
        <v>1.4999999999999999E-2</v>
      </c>
    </row>
    <row r="251" spans="1:9" x14ac:dyDescent="0.55000000000000004">
      <c r="A251" s="23">
        <v>242</v>
      </c>
      <c r="B251" s="27">
        <f t="shared" si="26"/>
        <v>51925</v>
      </c>
      <c r="C251" s="24">
        <f t="shared" si="27"/>
        <v>24540473.408791043</v>
      </c>
      <c r="D251" s="26">
        <f t="shared" si="24"/>
        <v>1.25E-3</v>
      </c>
      <c r="E251" s="24">
        <f t="shared" si="25"/>
        <v>30675.591760988806</v>
      </c>
      <c r="F251" s="24">
        <f t="shared" si="28"/>
        <v>153092.21985224649</v>
      </c>
      <c r="G251" s="24">
        <f t="shared" si="29"/>
        <v>122416.62809125768</v>
      </c>
      <c r="H251" s="24">
        <f t="shared" si="30"/>
        <v>24418056.780699786</v>
      </c>
      <c r="I251" s="26">
        <f t="shared" si="31"/>
        <v>1.4999999999999999E-2</v>
      </c>
    </row>
    <row r="252" spans="1:9" x14ac:dyDescent="0.55000000000000004">
      <c r="A252" s="23">
        <v>243</v>
      </c>
      <c r="B252" s="27">
        <f t="shared" si="26"/>
        <v>51956</v>
      </c>
      <c r="C252" s="24">
        <f t="shared" si="27"/>
        <v>24418056.780699786</v>
      </c>
      <c r="D252" s="26">
        <f t="shared" si="24"/>
        <v>1.25E-3</v>
      </c>
      <c r="E252" s="24">
        <f t="shared" si="25"/>
        <v>30522.570975874733</v>
      </c>
      <c r="F252" s="24">
        <f t="shared" si="28"/>
        <v>153092.21985224649</v>
      </c>
      <c r="G252" s="24">
        <f t="shared" si="29"/>
        <v>122569.64887637176</v>
      </c>
      <c r="H252" s="24">
        <f t="shared" si="30"/>
        <v>24295487.131823413</v>
      </c>
      <c r="I252" s="26">
        <f t="shared" si="31"/>
        <v>1.4999999999999999E-2</v>
      </c>
    </row>
    <row r="253" spans="1:9" x14ac:dyDescent="0.55000000000000004">
      <c r="A253" s="23">
        <v>244</v>
      </c>
      <c r="B253" s="27">
        <f t="shared" si="26"/>
        <v>51986</v>
      </c>
      <c r="C253" s="24">
        <f t="shared" si="27"/>
        <v>24295487.131823413</v>
      </c>
      <c r="D253" s="26">
        <f t="shared" si="24"/>
        <v>1.25E-3</v>
      </c>
      <c r="E253" s="24">
        <f t="shared" si="25"/>
        <v>30369.358914779266</v>
      </c>
      <c r="F253" s="24">
        <f t="shared" si="28"/>
        <v>153092.21985224649</v>
      </c>
      <c r="G253" s="24">
        <f t="shared" si="29"/>
        <v>122722.86093746722</v>
      </c>
      <c r="H253" s="24">
        <f t="shared" si="30"/>
        <v>24172764.270885944</v>
      </c>
      <c r="I253" s="26">
        <f t="shared" si="31"/>
        <v>1.4999999999999999E-2</v>
      </c>
    </row>
    <row r="254" spans="1:9" x14ac:dyDescent="0.55000000000000004">
      <c r="A254" s="23">
        <v>245</v>
      </c>
      <c r="B254" s="27">
        <f t="shared" si="26"/>
        <v>52017</v>
      </c>
      <c r="C254" s="24">
        <f t="shared" si="27"/>
        <v>24172764.270885944</v>
      </c>
      <c r="D254" s="26">
        <f t="shared" si="24"/>
        <v>1.25E-3</v>
      </c>
      <c r="E254" s="24">
        <f t="shared" si="25"/>
        <v>30215.955338607429</v>
      </c>
      <c r="F254" s="24">
        <f t="shared" si="28"/>
        <v>153092.21985224649</v>
      </c>
      <c r="G254" s="24">
        <f t="shared" si="29"/>
        <v>122876.26451363906</v>
      </c>
      <c r="H254" s="24">
        <f t="shared" si="30"/>
        <v>24049888.006372306</v>
      </c>
      <c r="I254" s="26">
        <f t="shared" si="31"/>
        <v>1.4999999999999999E-2</v>
      </c>
    </row>
    <row r="255" spans="1:9" x14ac:dyDescent="0.55000000000000004">
      <c r="A255" s="23">
        <v>246</v>
      </c>
      <c r="B255" s="27">
        <f t="shared" si="26"/>
        <v>52047</v>
      </c>
      <c r="C255" s="24">
        <f t="shared" si="27"/>
        <v>24049888.006372306</v>
      </c>
      <c r="D255" s="26">
        <f t="shared" si="24"/>
        <v>1.25E-3</v>
      </c>
      <c r="E255" s="24">
        <f t="shared" si="25"/>
        <v>30062.360007965384</v>
      </c>
      <c r="F255" s="24">
        <f t="shared" si="28"/>
        <v>153092.21985224649</v>
      </c>
      <c r="G255" s="24">
        <f t="shared" si="29"/>
        <v>123029.85984428111</v>
      </c>
      <c r="H255" s="24">
        <f t="shared" si="30"/>
        <v>23926858.146528024</v>
      </c>
      <c r="I255" s="26">
        <f t="shared" si="31"/>
        <v>1.4999999999999999E-2</v>
      </c>
    </row>
    <row r="256" spans="1:9" x14ac:dyDescent="0.55000000000000004">
      <c r="A256" s="23">
        <v>247</v>
      </c>
      <c r="B256" s="27">
        <f t="shared" si="26"/>
        <v>52078</v>
      </c>
      <c r="C256" s="24">
        <f t="shared" si="27"/>
        <v>23926858.146528024</v>
      </c>
      <c r="D256" s="26">
        <f t="shared" si="24"/>
        <v>1.25E-3</v>
      </c>
      <c r="E256" s="24">
        <f t="shared" si="25"/>
        <v>29908.57268316003</v>
      </c>
      <c r="F256" s="24">
        <f t="shared" si="28"/>
        <v>153092.21985224649</v>
      </c>
      <c r="G256" s="24">
        <f t="shared" si="29"/>
        <v>123183.64716908646</v>
      </c>
      <c r="H256" s="24">
        <f t="shared" si="30"/>
        <v>23803674.499358937</v>
      </c>
      <c r="I256" s="26">
        <f t="shared" si="31"/>
        <v>1.4999999999999999E-2</v>
      </c>
    </row>
    <row r="257" spans="1:9" x14ac:dyDescent="0.55000000000000004">
      <c r="A257" s="23">
        <v>248</v>
      </c>
      <c r="B257" s="27">
        <f t="shared" si="26"/>
        <v>52109</v>
      </c>
      <c r="C257" s="24">
        <f t="shared" si="27"/>
        <v>23803674.499358937</v>
      </c>
      <c r="D257" s="26">
        <f t="shared" si="24"/>
        <v>1.25E-3</v>
      </c>
      <c r="E257" s="24">
        <f t="shared" si="25"/>
        <v>29754.593124198673</v>
      </c>
      <c r="F257" s="24">
        <f t="shared" si="28"/>
        <v>153092.21985224649</v>
      </c>
      <c r="G257" s="24">
        <f t="shared" si="29"/>
        <v>123337.62672804782</v>
      </c>
      <c r="H257" s="24">
        <f t="shared" si="30"/>
        <v>23680336.87263089</v>
      </c>
      <c r="I257" s="26">
        <f t="shared" si="31"/>
        <v>1.4999999999999999E-2</v>
      </c>
    </row>
    <row r="258" spans="1:9" x14ac:dyDescent="0.55000000000000004">
      <c r="A258" s="23">
        <v>249</v>
      </c>
      <c r="B258" s="27">
        <f t="shared" si="26"/>
        <v>52139</v>
      </c>
      <c r="C258" s="24">
        <f t="shared" si="27"/>
        <v>23680336.87263089</v>
      </c>
      <c r="D258" s="26">
        <f t="shared" si="24"/>
        <v>1.25E-3</v>
      </c>
      <c r="E258" s="24">
        <f t="shared" si="25"/>
        <v>29600.421090788615</v>
      </c>
      <c r="F258" s="24">
        <f t="shared" si="28"/>
        <v>153092.21985224649</v>
      </c>
      <c r="G258" s="24">
        <f t="shared" si="29"/>
        <v>123491.79876145787</v>
      </c>
      <c r="H258" s="24">
        <f t="shared" si="30"/>
        <v>23556845.073869433</v>
      </c>
      <c r="I258" s="26">
        <f t="shared" si="31"/>
        <v>1.4999999999999999E-2</v>
      </c>
    </row>
    <row r="259" spans="1:9" x14ac:dyDescent="0.55000000000000004">
      <c r="A259" s="23">
        <v>250</v>
      </c>
      <c r="B259" s="27">
        <f t="shared" si="26"/>
        <v>52170</v>
      </c>
      <c r="C259" s="24">
        <f t="shared" si="27"/>
        <v>23556845.073869433</v>
      </c>
      <c r="D259" s="26">
        <f t="shared" si="24"/>
        <v>1.25E-3</v>
      </c>
      <c r="E259" s="24">
        <f t="shared" si="25"/>
        <v>29446.056342336793</v>
      </c>
      <c r="F259" s="24">
        <f t="shared" si="28"/>
        <v>153092.21985224649</v>
      </c>
      <c r="G259" s="24">
        <f t="shared" si="29"/>
        <v>123646.1635099097</v>
      </c>
      <c r="H259" s="24">
        <f t="shared" si="30"/>
        <v>23433198.910359524</v>
      </c>
      <c r="I259" s="26">
        <f t="shared" si="31"/>
        <v>1.4999999999999999E-2</v>
      </c>
    </row>
    <row r="260" spans="1:9" x14ac:dyDescent="0.55000000000000004">
      <c r="A260" s="23">
        <v>251</v>
      </c>
      <c r="B260" s="27">
        <f t="shared" si="26"/>
        <v>52200</v>
      </c>
      <c r="C260" s="24">
        <f t="shared" si="27"/>
        <v>23433198.910359524</v>
      </c>
      <c r="D260" s="26">
        <f t="shared" si="24"/>
        <v>1.25E-3</v>
      </c>
      <c r="E260" s="24">
        <f t="shared" si="25"/>
        <v>29291.498637949408</v>
      </c>
      <c r="F260" s="24">
        <f t="shared" si="28"/>
        <v>153092.21985224649</v>
      </c>
      <c r="G260" s="24">
        <f t="shared" si="29"/>
        <v>123800.72121429708</v>
      </c>
      <c r="H260" s="24">
        <f t="shared" si="30"/>
        <v>23309398.189145226</v>
      </c>
      <c r="I260" s="26">
        <f t="shared" si="31"/>
        <v>1.4999999999999999E-2</v>
      </c>
    </row>
    <row r="261" spans="1:9" x14ac:dyDescent="0.55000000000000004">
      <c r="A261" s="23">
        <v>252</v>
      </c>
      <c r="B261" s="27">
        <f t="shared" si="26"/>
        <v>52231</v>
      </c>
      <c r="C261" s="24">
        <f t="shared" si="27"/>
        <v>23309398.189145226</v>
      </c>
      <c r="D261" s="26">
        <f t="shared" si="24"/>
        <v>1.25E-3</v>
      </c>
      <c r="E261" s="24">
        <f t="shared" si="25"/>
        <v>29136.747736431535</v>
      </c>
      <c r="F261" s="24">
        <f t="shared" si="28"/>
        <v>153092.21985224649</v>
      </c>
      <c r="G261" s="24">
        <f t="shared" si="29"/>
        <v>123955.47211581495</v>
      </c>
      <c r="H261" s="24">
        <f t="shared" si="30"/>
        <v>23185442.717029411</v>
      </c>
      <c r="I261" s="26">
        <f t="shared" si="31"/>
        <v>1.4999999999999999E-2</v>
      </c>
    </row>
    <row r="262" spans="1:9" x14ac:dyDescent="0.55000000000000004">
      <c r="A262" s="23">
        <v>253</v>
      </c>
      <c r="B262" s="27">
        <f t="shared" si="26"/>
        <v>52262</v>
      </c>
      <c r="C262" s="24">
        <f t="shared" si="27"/>
        <v>23185442.717029411</v>
      </c>
      <c r="D262" s="26">
        <f t="shared" si="24"/>
        <v>1.25E-3</v>
      </c>
      <c r="E262" s="24">
        <f t="shared" si="25"/>
        <v>28981.803396286763</v>
      </c>
      <c r="F262" s="24">
        <f t="shared" si="28"/>
        <v>153092.21985224649</v>
      </c>
      <c r="G262" s="24">
        <f t="shared" si="29"/>
        <v>124110.41645595973</v>
      </c>
      <c r="H262" s="24">
        <f t="shared" si="30"/>
        <v>23061332.300573453</v>
      </c>
      <c r="I262" s="26">
        <f t="shared" si="31"/>
        <v>1.4999999999999999E-2</v>
      </c>
    </row>
    <row r="263" spans="1:9" x14ac:dyDescent="0.55000000000000004">
      <c r="A263" s="23">
        <v>254</v>
      </c>
      <c r="B263" s="27">
        <f t="shared" si="26"/>
        <v>52290</v>
      </c>
      <c r="C263" s="24">
        <f t="shared" si="27"/>
        <v>23061332.300573453</v>
      </c>
      <c r="D263" s="26">
        <f t="shared" si="24"/>
        <v>1.25E-3</v>
      </c>
      <c r="E263" s="24">
        <f t="shared" si="25"/>
        <v>28826.665375716817</v>
      </c>
      <c r="F263" s="24">
        <f t="shared" si="28"/>
        <v>153092.21985224649</v>
      </c>
      <c r="G263" s="24">
        <f t="shared" si="29"/>
        <v>124265.55447652968</v>
      </c>
      <c r="H263" s="24">
        <f t="shared" si="30"/>
        <v>22937066.746096924</v>
      </c>
      <c r="I263" s="26">
        <f t="shared" si="31"/>
        <v>1.4999999999999999E-2</v>
      </c>
    </row>
    <row r="264" spans="1:9" x14ac:dyDescent="0.55000000000000004">
      <c r="A264" s="23">
        <v>255</v>
      </c>
      <c r="B264" s="27">
        <f t="shared" si="26"/>
        <v>52321</v>
      </c>
      <c r="C264" s="24">
        <f t="shared" si="27"/>
        <v>22937066.746096924</v>
      </c>
      <c r="D264" s="26">
        <f t="shared" si="24"/>
        <v>1.25E-3</v>
      </c>
      <c r="E264" s="24">
        <f t="shared" si="25"/>
        <v>28671.333432621155</v>
      </c>
      <c r="F264" s="24">
        <f t="shared" si="28"/>
        <v>153092.21985224649</v>
      </c>
      <c r="G264" s="24">
        <f t="shared" si="29"/>
        <v>124420.88641962534</v>
      </c>
      <c r="H264" s="24">
        <f t="shared" si="30"/>
        <v>22812645.8596773</v>
      </c>
      <c r="I264" s="26">
        <f t="shared" si="31"/>
        <v>1.4999999999999999E-2</v>
      </c>
    </row>
    <row r="265" spans="1:9" x14ac:dyDescent="0.55000000000000004">
      <c r="A265" s="23">
        <v>256</v>
      </c>
      <c r="B265" s="27">
        <f t="shared" si="26"/>
        <v>52351</v>
      </c>
      <c r="C265" s="24">
        <f t="shared" si="27"/>
        <v>22812645.8596773</v>
      </c>
      <c r="D265" s="26">
        <f t="shared" si="24"/>
        <v>1.25E-3</v>
      </c>
      <c r="E265" s="24">
        <f t="shared" si="25"/>
        <v>28515.807324596626</v>
      </c>
      <c r="F265" s="24">
        <f t="shared" si="28"/>
        <v>153092.21985224649</v>
      </c>
      <c r="G265" s="24">
        <f t="shared" si="29"/>
        <v>124576.41252764987</v>
      </c>
      <c r="H265" s="24">
        <f t="shared" si="30"/>
        <v>22688069.447149649</v>
      </c>
      <c r="I265" s="26">
        <f t="shared" si="31"/>
        <v>1.4999999999999999E-2</v>
      </c>
    </row>
    <row r="266" spans="1:9" x14ac:dyDescent="0.55000000000000004">
      <c r="A266" s="23">
        <v>257</v>
      </c>
      <c r="B266" s="27">
        <f t="shared" si="26"/>
        <v>52382</v>
      </c>
      <c r="C266" s="24">
        <f t="shared" si="27"/>
        <v>22688069.447149649</v>
      </c>
      <c r="D266" s="26">
        <f t="shared" ref="D266:D329" si="32">I266/12</f>
        <v>1.25E-3</v>
      </c>
      <c r="E266" s="24">
        <f t="shared" ref="E266:E329" si="33">C266*D266</f>
        <v>28360.086808937063</v>
      </c>
      <c r="F266" s="24">
        <f t="shared" si="28"/>
        <v>153092.21985224649</v>
      </c>
      <c r="G266" s="24">
        <f t="shared" si="29"/>
        <v>124732.13304330943</v>
      </c>
      <c r="H266" s="24">
        <f t="shared" si="30"/>
        <v>22563337.314106341</v>
      </c>
      <c r="I266" s="26">
        <f t="shared" si="31"/>
        <v>1.4999999999999999E-2</v>
      </c>
    </row>
    <row r="267" spans="1:9" x14ac:dyDescent="0.55000000000000004">
      <c r="A267" s="23">
        <v>258</v>
      </c>
      <c r="B267" s="27">
        <f t="shared" ref="B267:B330" si="34">EOMONTH(B266,1)</f>
        <v>52412</v>
      </c>
      <c r="C267" s="24">
        <f t="shared" ref="C267:C330" si="35">H266</f>
        <v>22563337.314106341</v>
      </c>
      <c r="D267" s="26">
        <f t="shared" si="32"/>
        <v>1.25E-3</v>
      </c>
      <c r="E267" s="24">
        <f t="shared" si="33"/>
        <v>28204.171642632926</v>
      </c>
      <c r="F267" s="24">
        <f t="shared" ref="F267:F330" si="36">$B$4</f>
        <v>153092.21985224649</v>
      </c>
      <c r="G267" s="24">
        <f t="shared" ref="G267:G330" si="37">F267-E267</f>
        <v>124888.04820961357</v>
      </c>
      <c r="H267" s="24">
        <f t="shared" ref="H267:H330" si="38">C267-G267</f>
        <v>22438449.265896726</v>
      </c>
      <c r="I267" s="26">
        <f t="shared" ref="I267:I330" si="39">I266</f>
        <v>1.4999999999999999E-2</v>
      </c>
    </row>
    <row r="268" spans="1:9" x14ac:dyDescent="0.55000000000000004">
      <c r="A268" s="23">
        <v>259</v>
      </c>
      <c r="B268" s="27">
        <f t="shared" si="34"/>
        <v>52443</v>
      </c>
      <c r="C268" s="24">
        <f t="shared" si="35"/>
        <v>22438449.265896726</v>
      </c>
      <c r="D268" s="26">
        <f t="shared" si="32"/>
        <v>1.25E-3</v>
      </c>
      <c r="E268" s="24">
        <f t="shared" si="33"/>
        <v>28048.061582370909</v>
      </c>
      <c r="F268" s="24">
        <f t="shared" si="36"/>
        <v>153092.21985224649</v>
      </c>
      <c r="G268" s="24">
        <f t="shared" si="37"/>
        <v>125044.15826987558</v>
      </c>
      <c r="H268" s="24">
        <f t="shared" si="38"/>
        <v>22313405.107626852</v>
      </c>
      <c r="I268" s="26">
        <f t="shared" si="39"/>
        <v>1.4999999999999999E-2</v>
      </c>
    </row>
    <row r="269" spans="1:9" x14ac:dyDescent="0.55000000000000004">
      <c r="A269" s="23">
        <v>260</v>
      </c>
      <c r="B269" s="27">
        <f t="shared" si="34"/>
        <v>52474</v>
      </c>
      <c r="C269" s="24">
        <f t="shared" si="35"/>
        <v>22313405.107626852</v>
      </c>
      <c r="D269" s="26">
        <f t="shared" si="32"/>
        <v>1.25E-3</v>
      </c>
      <c r="E269" s="24">
        <f t="shared" si="33"/>
        <v>27891.756384533564</v>
      </c>
      <c r="F269" s="24">
        <f t="shared" si="36"/>
        <v>153092.21985224649</v>
      </c>
      <c r="G269" s="24">
        <f t="shared" si="37"/>
        <v>125200.46346771292</v>
      </c>
      <c r="H269" s="24">
        <f t="shared" si="38"/>
        <v>22188204.644159138</v>
      </c>
      <c r="I269" s="26">
        <f t="shared" si="39"/>
        <v>1.4999999999999999E-2</v>
      </c>
    </row>
    <row r="270" spans="1:9" x14ac:dyDescent="0.55000000000000004">
      <c r="A270" s="23">
        <v>261</v>
      </c>
      <c r="B270" s="27">
        <f t="shared" si="34"/>
        <v>52504</v>
      </c>
      <c r="C270" s="24">
        <f t="shared" si="35"/>
        <v>22188204.644159138</v>
      </c>
      <c r="D270" s="26">
        <f t="shared" si="32"/>
        <v>1.25E-3</v>
      </c>
      <c r="E270" s="24">
        <f t="shared" si="33"/>
        <v>27735.255805198922</v>
      </c>
      <c r="F270" s="24">
        <f t="shared" si="36"/>
        <v>153092.21985224649</v>
      </c>
      <c r="G270" s="24">
        <f t="shared" si="37"/>
        <v>125356.96404704757</v>
      </c>
      <c r="H270" s="24">
        <f t="shared" si="38"/>
        <v>22062847.68011209</v>
      </c>
      <c r="I270" s="26">
        <f t="shared" si="39"/>
        <v>1.4999999999999999E-2</v>
      </c>
    </row>
    <row r="271" spans="1:9" x14ac:dyDescent="0.55000000000000004">
      <c r="A271" s="23">
        <v>262</v>
      </c>
      <c r="B271" s="27">
        <f t="shared" si="34"/>
        <v>52535</v>
      </c>
      <c r="C271" s="24">
        <f t="shared" si="35"/>
        <v>22062847.68011209</v>
      </c>
      <c r="D271" s="26">
        <f t="shared" si="32"/>
        <v>1.25E-3</v>
      </c>
      <c r="E271" s="24">
        <f t="shared" si="33"/>
        <v>27578.559600140114</v>
      </c>
      <c r="F271" s="24">
        <f t="shared" si="36"/>
        <v>153092.21985224649</v>
      </c>
      <c r="G271" s="24">
        <f t="shared" si="37"/>
        <v>125513.66025210638</v>
      </c>
      <c r="H271" s="24">
        <f t="shared" si="38"/>
        <v>21937334.019859985</v>
      </c>
      <c r="I271" s="26">
        <f t="shared" si="39"/>
        <v>1.4999999999999999E-2</v>
      </c>
    </row>
    <row r="272" spans="1:9" x14ac:dyDescent="0.55000000000000004">
      <c r="A272" s="23">
        <v>263</v>
      </c>
      <c r="B272" s="27">
        <f t="shared" si="34"/>
        <v>52565</v>
      </c>
      <c r="C272" s="24">
        <f t="shared" si="35"/>
        <v>21937334.019859985</v>
      </c>
      <c r="D272" s="26">
        <f t="shared" si="32"/>
        <v>1.25E-3</v>
      </c>
      <c r="E272" s="24">
        <f t="shared" si="33"/>
        <v>27421.667524824981</v>
      </c>
      <c r="F272" s="24">
        <f t="shared" si="36"/>
        <v>153092.21985224649</v>
      </c>
      <c r="G272" s="24">
        <f t="shared" si="37"/>
        <v>125670.55232742151</v>
      </c>
      <c r="H272" s="24">
        <f t="shared" si="38"/>
        <v>21811663.467532564</v>
      </c>
      <c r="I272" s="26">
        <f t="shared" si="39"/>
        <v>1.4999999999999999E-2</v>
      </c>
    </row>
    <row r="273" spans="1:9" x14ac:dyDescent="0.55000000000000004">
      <c r="A273" s="23">
        <v>264</v>
      </c>
      <c r="B273" s="27">
        <f t="shared" si="34"/>
        <v>52596</v>
      </c>
      <c r="C273" s="24">
        <f t="shared" si="35"/>
        <v>21811663.467532564</v>
      </c>
      <c r="D273" s="26">
        <f t="shared" si="32"/>
        <v>1.25E-3</v>
      </c>
      <c r="E273" s="24">
        <f t="shared" si="33"/>
        <v>27264.579334415706</v>
      </c>
      <c r="F273" s="24">
        <f t="shared" si="36"/>
        <v>153092.21985224649</v>
      </c>
      <c r="G273" s="24">
        <f t="shared" si="37"/>
        <v>125827.64051783079</v>
      </c>
      <c r="H273" s="24">
        <f t="shared" si="38"/>
        <v>21685835.827014733</v>
      </c>
      <c r="I273" s="26">
        <f t="shared" si="39"/>
        <v>1.4999999999999999E-2</v>
      </c>
    </row>
    <row r="274" spans="1:9" x14ac:dyDescent="0.55000000000000004">
      <c r="A274" s="23">
        <v>265</v>
      </c>
      <c r="B274" s="27">
        <f t="shared" si="34"/>
        <v>52627</v>
      </c>
      <c r="C274" s="24">
        <f t="shared" si="35"/>
        <v>21685835.827014733</v>
      </c>
      <c r="D274" s="26">
        <f t="shared" si="32"/>
        <v>1.25E-3</v>
      </c>
      <c r="E274" s="24">
        <f t="shared" si="33"/>
        <v>27107.294783768419</v>
      </c>
      <c r="F274" s="24">
        <f t="shared" si="36"/>
        <v>153092.21985224649</v>
      </c>
      <c r="G274" s="24">
        <f t="shared" si="37"/>
        <v>125984.92506847807</v>
      </c>
      <c r="H274" s="24">
        <f t="shared" si="38"/>
        <v>21559850.901946254</v>
      </c>
      <c r="I274" s="26">
        <f t="shared" si="39"/>
        <v>1.4999999999999999E-2</v>
      </c>
    </row>
    <row r="275" spans="1:9" x14ac:dyDescent="0.55000000000000004">
      <c r="A275" s="23">
        <v>266</v>
      </c>
      <c r="B275" s="27">
        <f t="shared" si="34"/>
        <v>52656</v>
      </c>
      <c r="C275" s="24">
        <f t="shared" si="35"/>
        <v>21559850.901946254</v>
      </c>
      <c r="D275" s="26">
        <f t="shared" si="32"/>
        <v>1.25E-3</v>
      </c>
      <c r="E275" s="24">
        <f t="shared" si="33"/>
        <v>26949.813627432817</v>
      </c>
      <c r="F275" s="24">
        <f t="shared" si="36"/>
        <v>153092.21985224649</v>
      </c>
      <c r="G275" s="24">
        <f t="shared" si="37"/>
        <v>126142.40622481368</v>
      </c>
      <c r="H275" s="24">
        <f t="shared" si="38"/>
        <v>21433708.495721441</v>
      </c>
      <c r="I275" s="26">
        <f t="shared" si="39"/>
        <v>1.4999999999999999E-2</v>
      </c>
    </row>
    <row r="276" spans="1:9" x14ac:dyDescent="0.55000000000000004">
      <c r="A276" s="23">
        <v>267</v>
      </c>
      <c r="B276" s="27">
        <f t="shared" si="34"/>
        <v>52687</v>
      </c>
      <c r="C276" s="24">
        <f t="shared" si="35"/>
        <v>21433708.495721441</v>
      </c>
      <c r="D276" s="26">
        <f t="shared" si="32"/>
        <v>1.25E-3</v>
      </c>
      <c r="E276" s="24">
        <f t="shared" si="33"/>
        <v>26792.135619651803</v>
      </c>
      <c r="F276" s="24">
        <f t="shared" si="36"/>
        <v>153092.21985224649</v>
      </c>
      <c r="G276" s="24">
        <f t="shared" si="37"/>
        <v>126300.08423259469</v>
      </c>
      <c r="H276" s="24">
        <f t="shared" si="38"/>
        <v>21307408.411488846</v>
      </c>
      <c r="I276" s="26">
        <f t="shared" si="39"/>
        <v>1.4999999999999999E-2</v>
      </c>
    </row>
    <row r="277" spans="1:9" x14ac:dyDescent="0.55000000000000004">
      <c r="A277" s="23">
        <v>268</v>
      </c>
      <c r="B277" s="27">
        <f t="shared" si="34"/>
        <v>52717</v>
      </c>
      <c r="C277" s="24">
        <f t="shared" si="35"/>
        <v>21307408.411488846</v>
      </c>
      <c r="D277" s="26">
        <f t="shared" si="32"/>
        <v>1.25E-3</v>
      </c>
      <c r="E277" s="24">
        <f t="shared" si="33"/>
        <v>26634.260514361056</v>
      </c>
      <c r="F277" s="24">
        <f t="shared" si="36"/>
        <v>153092.21985224649</v>
      </c>
      <c r="G277" s="24">
        <f t="shared" si="37"/>
        <v>126457.95933788543</v>
      </c>
      <c r="H277" s="24">
        <f t="shared" si="38"/>
        <v>21180950.45215096</v>
      </c>
      <c r="I277" s="26">
        <f t="shared" si="39"/>
        <v>1.4999999999999999E-2</v>
      </c>
    </row>
    <row r="278" spans="1:9" x14ac:dyDescent="0.55000000000000004">
      <c r="A278" s="23">
        <v>269</v>
      </c>
      <c r="B278" s="27">
        <f t="shared" si="34"/>
        <v>52748</v>
      </c>
      <c r="C278" s="24">
        <f t="shared" si="35"/>
        <v>21180950.45215096</v>
      </c>
      <c r="D278" s="26">
        <f t="shared" si="32"/>
        <v>1.25E-3</v>
      </c>
      <c r="E278" s="24">
        <f t="shared" si="33"/>
        <v>26476.1880651887</v>
      </c>
      <c r="F278" s="24">
        <f t="shared" si="36"/>
        <v>153092.21985224649</v>
      </c>
      <c r="G278" s="24">
        <f t="shared" si="37"/>
        <v>126616.03178705779</v>
      </c>
      <c r="H278" s="24">
        <f t="shared" si="38"/>
        <v>21054334.420363903</v>
      </c>
      <c r="I278" s="26">
        <f t="shared" si="39"/>
        <v>1.4999999999999999E-2</v>
      </c>
    </row>
    <row r="279" spans="1:9" x14ac:dyDescent="0.55000000000000004">
      <c r="A279" s="23">
        <v>270</v>
      </c>
      <c r="B279" s="27">
        <f t="shared" si="34"/>
        <v>52778</v>
      </c>
      <c r="C279" s="24">
        <f t="shared" si="35"/>
        <v>21054334.420363903</v>
      </c>
      <c r="D279" s="26">
        <f t="shared" si="32"/>
        <v>1.25E-3</v>
      </c>
      <c r="E279" s="24">
        <f t="shared" si="33"/>
        <v>26317.918025454881</v>
      </c>
      <c r="F279" s="24">
        <f t="shared" si="36"/>
        <v>153092.21985224649</v>
      </c>
      <c r="G279" s="24">
        <f t="shared" si="37"/>
        <v>126774.3018267916</v>
      </c>
      <c r="H279" s="24">
        <f t="shared" si="38"/>
        <v>20927560.118537113</v>
      </c>
      <c r="I279" s="26">
        <f t="shared" si="39"/>
        <v>1.4999999999999999E-2</v>
      </c>
    </row>
    <row r="280" spans="1:9" x14ac:dyDescent="0.55000000000000004">
      <c r="A280" s="23">
        <v>271</v>
      </c>
      <c r="B280" s="27">
        <f t="shared" si="34"/>
        <v>52809</v>
      </c>
      <c r="C280" s="24">
        <f t="shared" si="35"/>
        <v>20927560.118537113</v>
      </c>
      <c r="D280" s="26">
        <f t="shared" si="32"/>
        <v>1.25E-3</v>
      </c>
      <c r="E280" s="24">
        <f t="shared" si="33"/>
        <v>26159.450148171392</v>
      </c>
      <c r="F280" s="24">
        <f t="shared" si="36"/>
        <v>153092.21985224649</v>
      </c>
      <c r="G280" s="24">
        <f t="shared" si="37"/>
        <v>126932.76970407509</v>
      </c>
      <c r="H280" s="24">
        <f t="shared" si="38"/>
        <v>20800627.348833039</v>
      </c>
      <c r="I280" s="26">
        <f t="shared" si="39"/>
        <v>1.4999999999999999E-2</v>
      </c>
    </row>
    <row r="281" spans="1:9" x14ac:dyDescent="0.55000000000000004">
      <c r="A281" s="23">
        <v>272</v>
      </c>
      <c r="B281" s="27">
        <f t="shared" si="34"/>
        <v>52840</v>
      </c>
      <c r="C281" s="24">
        <f t="shared" si="35"/>
        <v>20800627.348833039</v>
      </c>
      <c r="D281" s="26">
        <f t="shared" si="32"/>
        <v>1.25E-3</v>
      </c>
      <c r="E281" s="24">
        <f t="shared" si="33"/>
        <v>26000.784186041299</v>
      </c>
      <c r="F281" s="24">
        <f t="shared" si="36"/>
        <v>153092.21985224649</v>
      </c>
      <c r="G281" s="24">
        <f t="shared" si="37"/>
        <v>127091.43566620519</v>
      </c>
      <c r="H281" s="24">
        <f t="shared" si="38"/>
        <v>20673535.913166836</v>
      </c>
      <c r="I281" s="26">
        <f t="shared" si="39"/>
        <v>1.4999999999999999E-2</v>
      </c>
    </row>
    <row r="282" spans="1:9" x14ac:dyDescent="0.55000000000000004">
      <c r="A282" s="23">
        <v>273</v>
      </c>
      <c r="B282" s="27">
        <f t="shared" si="34"/>
        <v>52870</v>
      </c>
      <c r="C282" s="24">
        <f t="shared" si="35"/>
        <v>20673535.913166836</v>
      </c>
      <c r="D282" s="26">
        <f t="shared" si="32"/>
        <v>1.25E-3</v>
      </c>
      <c r="E282" s="24">
        <f t="shared" si="33"/>
        <v>25841.919891458547</v>
      </c>
      <c r="F282" s="24">
        <f t="shared" si="36"/>
        <v>153092.21985224649</v>
      </c>
      <c r="G282" s="24">
        <f t="shared" si="37"/>
        <v>127250.29996078795</v>
      </c>
      <c r="H282" s="24">
        <f t="shared" si="38"/>
        <v>20546285.613206048</v>
      </c>
      <c r="I282" s="26">
        <f t="shared" si="39"/>
        <v>1.4999999999999999E-2</v>
      </c>
    </row>
    <row r="283" spans="1:9" x14ac:dyDescent="0.55000000000000004">
      <c r="A283" s="23">
        <v>274</v>
      </c>
      <c r="B283" s="27">
        <f t="shared" si="34"/>
        <v>52901</v>
      </c>
      <c r="C283" s="24">
        <f t="shared" si="35"/>
        <v>20546285.613206048</v>
      </c>
      <c r="D283" s="26">
        <f t="shared" si="32"/>
        <v>1.25E-3</v>
      </c>
      <c r="E283" s="24">
        <f t="shared" si="33"/>
        <v>25682.857016507562</v>
      </c>
      <c r="F283" s="24">
        <f t="shared" si="36"/>
        <v>153092.21985224649</v>
      </c>
      <c r="G283" s="24">
        <f t="shared" si="37"/>
        <v>127409.36283573892</v>
      </c>
      <c r="H283" s="24">
        <f t="shared" si="38"/>
        <v>20418876.250370309</v>
      </c>
      <c r="I283" s="26">
        <f t="shared" si="39"/>
        <v>1.4999999999999999E-2</v>
      </c>
    </row>
    <row r="284" spans="1:9" x14ac:dyDescent="0.55000000000000004">
      <c r="A284" s="23">
        <v>275</v>
      </c>
      <c r="B284" s="27">
        <f t="shared" si="34"/>
        <v>52931</v>
      </c>
      <c r="C284" s="24">
        <f t="shared" si="35"/>
        <v>20418876.250370309</v>
      </c>
      <c r="D284" s="26">
        <f t="shared" si="32"/>
        <v>1.25E-3</v>
      </c>
      <c r="E284" s="24">
        <f t="shared" si="33"/>
        <v>25523.595312962887</v>
      </c>
      <c r="F284" s="24">
        <f t="shared" si="36"/>
        <v>153092.21985224649</v>
      </c>
      <c r="G284" s="24">
        <f t="shared" si="37"/>
        <v>127568.6245392836</v>
      </c>
      <c r="H284" s="24">
        <f t="shared" si="38"/>
        <v>20291307.625831027</v>
      </c>
      <c r="I284" s="26">
        <f t="shared" si="39"/>
        <v>1.4999999999999999E-2</v>
      </c>
    </row>
    <row r="285" spans="1:9" x14ac:dyDescent="0.55000000000000004">
      <c r="A285" s="23">
        <v>276</v>
      </c>
      <c r="B285" s="27">
        <f t="shared" si="34"/>
        <v>52962</v>
      </c>
      <c r="C285" s="24">
        <f t="shared" si="35"/>
        <v>20291307.625831027</v>
      </c>
      <c r="D285" s="26">
        <f t="shared" si="32"/>
        <v>1.25E-3</v>
      </c>
      <c r="E285" s="24">
        <f t="shared" si="33"/>
        <v>25364.134532288783</v>
      </c>
      <c r="F285" s="24">
        <f t="shared" si="36"/>
        <v>153092.21985224649</v>
      </c>
      <c r="G285" s="24">
        <f t="shared" si="37"/>
        <v>127728.08531995771</v>
      </c>
      <c r="H285" s="24">
        <f t="shared" si="38"/>
        <v>20163579.540511068</v>
      </c>
      <c r="I285" s="26">
        <f t="shared" si="39"/>
        <v>1.4999999999999999E-2</v>
      </c>
    </row>
    <row r="286" spans="1:9" x14ac:dyDescent="0.55000000000000004">
      <c r="A286" s="23">
        <v>277</v>
      </c>
      <c r="B286" s="27">
        <f t="shared" si="34"/>
        <v>52993</v>
      </c>
      <c r="C286" s="24">
        <f t="shared" si="35"/>
        <v>20163579.540511068</v>
      </c>
      <c r="D286" s="26">
        <f t="shared" si="32"/>
        <v>1.25E-3</v>
      </c>
      <c r="E286" s="24">
        <f t="shared" si="33"/>
        <v>25204.474425638837</v>
      </c>
      <c r="F286" s="24">
        <f t="shared" si="36"/>
        <v>153092.21985224649</v>
      </c>
      <c r="G286" s="24">
        <f t="shared" si="37"/>
        <v>127887.74542660765</v>
      </c>
      <c r="H286" s="24">
        <f t="shared" si="38"/>
        <v>20035691.795084462</v>
      </c>
      <c r="I286" s="26">
        <f t="shared" si="39"/>
        <v>1.4999999999999999E-2</v>
      </c>
    </row>
    <row r="287" spans="1:9" x14ac:dyDescent="0.55000000000000004">
      <c r="A287" s="23">
        <v>278</v>
      </c>
      <c r="B287" s="27">
        <f t="shared" si="34"/>
        <v>53021</v>
      </c>
      <c r="C287" s="24">
        <f t="shared" si="35"/>
        <v>20035691.795084462</v>
      </c>
      <c r="D287" s="26">
        <f t="shared" si="32"/>
        <v>1.25E-3</v>
      </c>
      <c r="E287" s="24">
        <f t="shared" si="33"/>
        <v>25044.614743855578</v>
      </c>
      <c r="F287" s="24">
        <f t="shared" si="36"/>
        <v>153092.21985224649</v>
      </c>
      <c r="G287" s="24">
        <f t="shared" si="37"/>
        <v>128047.60510839091</v>
      </c>
      <c r="H287" s="24">
        <f t="shared" si="38"/>
        <v>19907644.18997607</v>
      </c>
      <c r="I287" s="26">
        <f t="shared" si="39"/>
        <v>1.4999999999999999E-2</v>
      </c>
    </row>
    <row r="288" spans="1:9" x14ac:dyDescent="0.55000000000000004">
      <c r="A288" s="23">
        <v>279</v>
      </c>
      <c r="B288" s="27">
        <f t="shared" si="34"/>
        <v>53052</v>
      </c>
      <c r="C288" s="24">
        <f t="shared" si="35"/>
        <v>19907644.18997607</v>
      </c>
      <c r="D288" s="26">
        <f t="shared" si="32"/>
        <v>1.25E-3</v>
      </c>
      <c r="E288" s="24">
        <f t="shared" si="33"/>
        <v>24884.555237470089</v>
      </c>
      <c r="F288" s="24">
        <f t="shared" si="36"/>
        <v>153092.21985224649</v>
      </c>
      <c r="G288" s="24">
        <f t="shared" si="37"/>
        <v>128207.6646147764</v>
      </c>
      <c r="H288" s="24">
        <f t="shared" si="38"/>
        <v>19779436.525361292</v>
      </c>
      <c r="I288" s="26">
        <f t="shared" si="39"/>
        <v>1.4999999999999999E-2</v>
      </c>
    </row>
    <row r="289" spans="1:9" x14ac:dyDescent="0.55000000000000004">
      <c r="A289" s="23">
        <v>280</v>
      </c>
      <c r="B289" s="27">
        <f t="shared" si="34"/>
        <v>53082</v>
      </c>
      <c r="C289" s="24">
        <f t="shared" si="35"/>
        <v>19779436.525361292</v>
      </c>
      <c r="D289" s="26">
        <f t="shared" si="32"/>
        <v>1.25E-3</v>
      </c>
      <c r="E289" s="24">
        <f t="shared" si="33"/>
        <v>24724.295656701615</v>
      </c>
      <c r="F289" s="24">
        <f t="shared" si="36"/>
        <v>153092.21985224649</v>
      </c>
      <c r="G289" s="24">
        <f t="shared" si="37"/>
        <v>128367.92419554488</v>
      </c>
      <c r="H289" s="24">
        <f t="shared" si="38"/>
        <v>19651068.601165745</v>
      </c>
      <c r="I289" s="26">
        <f t="shared" si="39"/>
        <v>1.4999999999999999E-2</v>
      </c>
    </row>
    <row r="290" spans="1:9" x14ac:dyDescent="0.55000000000000004">
      <c r="A290" s="23">
        <v>281</v>
      </c>
      <c r="B290" s="27">
        <f t="shared" si="34"/>
        <v>53113</v>
      </c>
      <c r="C290" s="24">
        <f t="shared" si="35"/>
        <v>19651068.601165745</v>
      </c>
      <c r="D290" s="26">
        <f t="shared" si="32"/>
        <v>1.25E-3</v>
      </c>
      <c r="E290" s="24">
        <f t="shared" si="33"/>
        <v>24563.835751457184</v>
      </c>
      <c r="F290" s="24">
        <f t="shared" si="36"/>
        <v>153092.21985224649</v>
      </c>
      <c r="G290" s="24">
        <f t="shared" si="37"/>
        <v>128528.38410078931</v>
      </c>
      <c r="H290" s="24">
        <f t="shared" si="38"/>
        <v>19522540.217064954</v>
      </c>
      <c r="I290" s="26">
        <f t="shared" si="39"/>
        <v>1.4999999999999999E-2</v>
      </c>
    </row>
    <row r="291" spans="1:9" x14ac:dyDescent="0.55000000000000004">
      <c r="A291" s="23">
        <v>282</v>
      </c>
      <c r="B291" s="27">
        <f t="shared" si="34"/>
        <v>53143</v>
      </c>
      <c r="C291" s="24">
        <f t="shared" si="35"/>
        <v>19522540.217064954</v>
      </c>
      <c r="D291" s="26">
        <f t="shared" si="32"/>
        <v>1.25E-3</v>
      </c>
      <c r="E291" s="24">
        <f t="shared" si="33"/>
        <v>24403.175271331194</v>
      </c>
      <c r="F291" s="24">
        <f t="shared" si="36"/>
        <v>153092.21985224649</v>
      </c>
      <c r="G291" s="24">
        <f t="shared" si="37"/>
        <v>128689.0445809153</v>
      </c>
      <c r="H291" s="24">
        <f t="shared" si="38"/>
        <v>19393851.17248404</v>
      </c>
      <c r="I291" s="26">
        <f t="shared" si="39"/>
        <v>1.4999999999999999E-2</v>
      </c>
    </row>
    <row r="292" spans="1:9" x14ac:dyDescent="0.55000000000000004">
      <c r="A292" s="23">
        <v>283</v>
      </c>
      <c r="B292" s="27">
        <f t="shared" si="34"/>
        <v>53174</v>
      </c>
      <c r="C292" s="24">
        <f t="shared" si="35"/>
        <v>19393851.17248404</v>
      </c>
      <c r="D292" s="26">
        <f t="shared" si="32"/>
        <v>1.25E-3</v>
      </c>
      <c r="E292" s="24">
        <f t="shared" si="33"/>
        <v>24242.313965605052</v>
      </c>
      <c r="F292" s="24">
        <f t="shared" si="36"/>
        <v>153092.21985224649</v>
      </c>
      <c r="G292" s="24">
        <f t="shared" si="37"/>
        <v>128849.90588664144</v>
      </c>
      <c r="H292" s="24">
        <f t="shared" si="38"/>
        <v>19265001.266597398</v>
      </c>
      <c r="I292" s="26">
        <f t="shared" si="39"/>
        <v>1.4999999999999999E-2</v>
      </c>
    </row>
    <row r="293" spans="1:9" x14ac:dyDescent="0.55000000000000004">
      <c r="A293" s="23">
        <v>284</v>
      </c>
      <c r="B293" s="27">
        <f t="shared" si="34"/>
        <v>53205</v>
      </c>
      <c r="C293" s="24">
        <f t="shared" si="35"/>
        <v>19265001.266597398</v>
      </c>
      <c r="D293" s="26">
        <f t="shared" si="32"/>
        <v>1.25E-3</v>
      </c>
      <c r="E293" s="24">
        <f t="shared" si="33"/>
        <v>24081.251583246747</v>
      </c>
      <c r="F293" s="24">
        <f t="shared" si="36"/>
        <v>153092.21985224649</v>
      </c>
      <c r="G293" s="24">
        <f t="shared" si="37"/>
        <v>129010.96826899974</v>
      </c>
      <c r="H293" s="24">
        <f t="shared" si="38"/>
        <v>19135990.2983284</v>
      </c>
      <c r="I293" s="26">
        <f t="shared" si="39"/>
        <v>1.4999999999999999E-2</v>
      </c>
    </row>
    <row r="294" spans="1:9" x14ac:dyDescent="0.55000000000000004">
      <c r="A294" s="23">
        <v>285</v>
      </c>
      <c r="B294" s="27">
        <f t="shared" si="34"/>
        <v>53235</v>
      </c>
      <c r="C294" s="24">
        <f t="shared" si="35"/>
        <v>19135990.2983284</v>
      </c>
      <c r="D294" s="26">
        <f t="shared" si="32"/>
        <v>1.25E-3</v>
      </c>
      <c r="E294" s="24">
        <f t="shared" si="33"/>
        <v>23919.9878729105</v>
      </c>
      <c r="F294" s="24">
        <f t="shared" si="36"/>
        <v>153092.21985224649</v>
      </c>
      <c r="G294" s="24">
        <f t="shared" si="37"/>
        <v>129172.23197933599</v>
      </c>
      <c r="H294" s="24">
        <f t="shared" si="38"/>
        <v>19006818.066349063</v>
      </c>
      <c r="I294" s="26">
        <f t="shared" si="39"/>
        <v>1.4999999999999999E-2</v>
      </c>
    </row>
    <row r="295" spans="1:9" x14ac:dyDescent="0.55000000000000004">
      <c r="A295" s="23">
        <v>286</v>
      </c>
      <c r="B295" s="27">
        <f t="shared" si="34"/>
        <v>53266</v>
      </c>
      <c r="C295" s="24">
        <f t="shared" si="35"/>
        <v>19006818.066349063</v>
      </c>
      <c r="D295" s="26">
        <f t="shared" si="32"/>
        <v>1.25E-3</v>
      </c>
      <c r="E295" s="24">
        <f t="shared" si="33"/>
        <v>23758.52258293633</v>
      </c>
      <c r="F295" s="24">
        <f t="shared" si="36"/>
        <v>153092.21985224649</v>
      </c>
      <c r="G295" s="24">
        <f t="shared" si="37"/>
        <v>129333.69726931016</v>
      </c>
      <c r="H295" s="24">
        <f t="shared" si="38"/>
        <v>18877484.369079754</v>
      </c>
      <c r="I295" s="26">
        <f t="shared" si="39"/>
        <v>1.4999999999999999E-2</v>
      </c>
    </row>
    <row r="296" spans="1:9" x14ac:dyDescent="0.55000000000000004">
      <c r="A296" s="23">
        <v>287</v>
      </c>
      <c r="B296" s="27">
        <f t="shared" si="34"/>
        <v>53296</v>
      </c>
      <c r="C296" s="24">
        <f t="shared" si="35"/>
        <v>18877484.369079754</v>
      </c>
      <c r="D296" s="26">
        <f t="shared" si="32"/>
        <v>1.25E-3</v>
      </c>
      <c r="E296" s="24">
        <f t="shared" si="33"/>
        <v>23596.855461349693</v>
      </c>
      <c r="F296" s="24">
        <f t="shared" si="36"/>
        <v>153092.21985224649</v>
      </c>
      <c r="G296" s="24">
        <f t="shared" si="37"/>
        <v>129495.36439089679</v>
      </c>
      <c r="H296" s="24">
        <f t="shared" si="38"/>
        <v>18747989.004688855</v>
      </c>
      <c r="I296" s="26">
        <f t="shared" si="39"/>
        <v>1.4999999999999999E-2</v>
      </c>
    </row>
    <row r="297" spans="1:9" x14ac:dyDescent="0.55000000000000004">
      <c r="A297" s="23">
        <v>288</v>
      </c>
      <c r="B297" s="27">
        <f t="shared" si="34"/>
        <v>53327</v>
      </c>
      <c r="C297" s="24">
        <f t="shared" si="35"/>
        <v>18747989.004688855</v>
      </c>
      <c r="D297" s="26">
        <f t="shared" si="32"/>
        <v>1.25E-3</v>
      </c>
      <c r="E297" s="24">
        <f t="shared" si="33"/>
        <v>23434.986255861069</v>
      </c>
      <c r="F297" s="24">
        <f t="shared" si="36"/>
        <v>153092.21985224649</v>
      </c>
      <c r="G297" s="24">
        <f t="shared" si="37"/>
        <v>129657.23359638543</v>
      </c>
      <c r="H297" s="24">
        <f t="shared" si="38"/>
        <v>18618331.771092471</v>
      </c>
      <c r="I297" s="26">
        <f t="shared" si="39"/>
        <v>1.4999999999999999E-2</v>
      </c>
    </row>
    <row r="298" spans="1:9" x14ac:dyDescent="0.55000000000000004">
      <c r="A298" s="23">
        <v>289</v>
      </c>
      <c r="B298" s="27">
        <f t="shared" si="34"/>
        <v>53358</v>
      </c>
      <c r="C298" s="24">
        <f t="shared" si="35"/>
        <v>18618331.771092471</v>
      </c>
      <c r="D298" s="26">
        <f t="shared" si="32"/>
        <v>1.25E-3</v>
      </c>
      <c r="E298" s="24">
        <f t="shared" si="33"/>
        <v>23272.91471386559</v>
      </c>
      <c r="F298" s="24">
        <f t="shared" si="36"/>
        <v>153092.21985224649</v>
      </c>
      <c r="G298" s="24">
        <f t="shared" si="37"/>
        <v>129819.30513838091</v>
      </c>
      <c r="H298" s="24">
        <f t="shared" si="38"/>
        <v>18488512.465954091</v>
      </c>
      <c r="I298" s="26">
        <f t="shared" si="39"/>
        <v>1.4999999999999999E-2</v>
      </c>
    </row>
    <row r="299" spans="1:9" x14ac:dyDescent="0.55000000000000004">
      <c r="A299" s="23">
        <v>290</v>
      </c>
      <c r="B299" s="27">
        <f t="shared" si="34"/>
        <v>53386</v>
      </c>
      <c r="C299" s="24">
        <f t="shared" si="35"/>
        <v>18488512.465954091</v>
      </c>
      <c r="D299" s="26">
        <f t="shared" si="32"/>
        <v>1.25E-3</v>
      </c>
      <c r="E299" s="24">
        <f t="shared" si="33"/>
        <v>23110.640582442615</v>
      </c>
      <c r="F299" s="24">
        <f t="shared" si="36"/>
        <v>153092.21985224649</v>
      </c>
      <c r="G299" s="24">
        <f t="shared" si="37"/>
        <v>129981.57926980387</v>
      </c>
      <c r="H299" s="24">
        <f t="shared" si="38"/>
        <v>18358530.886684287</v>
      </c>
      <c r="I299" s="26">
        <f t="shared" si="39"/>
        <v>1.4999999999999999E-2</v>
      </c>
    </row>
    <row r="300" spans="1:9" x14ac:dyDescent="0.55000000000000004">
      <c r="A300" s="23">
        <v>291</v>
      </c>
      <c r="B300" s="27">
        <f t="shared" si="34"/>
        <v>53417</v>
      </c>
      <c r="C300" s="24">
        <f t="shared" si="35"/>
        <v>18358530.886684287</v>
      </c>
      <c r="D300" s="26">
        <f t="shared" si="32"/>
        <v>1.25E-3</v>
      </c>
      <c r="E300" s="24">
        <f t="shared" si="33"/>
        <v>22948.16360835536</v>
      </c>
      <c r="F300" s="24">
        <f t="shared" si="36"/>
        <v>153092.21985224649</v>
      </c>
      <c r="G300" s="24">
        <f t="shared" si="37"/>
        <v>130144.05624389113</v>
      </c>
      <c r="H300" s="24">
        <f t="shared" si="38"/>
        <v>18228386.830440395</v>
      </c>
      <c r="I300" s="26">
        <f t="shared" si="39"/>
        <v>1.4999999999999999E-2</v>
      </c>
    </row>
    <row r="301" spans="1:9" x14ac:dyDescent="0.55000000000000004">
      <c r="A301" s="23">
        <v>292</v>
      </c>
      <c r="B301" s="27">
        <f t="shared" si="34"/>
        <v>53447</v>
      </c>
      <c r="C301" s="24">
        <f t="shared" si="35"/>
        <v>18228386.830440395</v>
      </c>
      <c r="D301" s="26">
        <f t="shared" si="32"/>
        <v>1.25E-3</v>
      </c>
      <c r="E301" s="24">
        <f t="shared" si="33"/>
        <v>22785.483538050492</v>
      </c>
      <c r="F301" s="24">
        <f t="shared" si="36"/>
        <v>153092.21985224649</v>
      </c>
      <c r="G301" s="24">
        <f t="shared" si="37"/>
        <v>130306.73631419599</v>
      </c>
      <c r="H301" s="24">
        <f t="shared" si="38"/>
        <v>18098080.094126198</v>
      </c>
      <c r="I301" s="26">
        <f t="shared" si="39"/>
        <v>1.4999999999999999E-2</v>
      </c>
    </row>
    <row r="302" spans="1:9" x14ac:dyDescent="0.55000000000000004">
      <c r="A302" s="23">
        <v>293</v>
      </c>
      <c r="B302" s="27">
        <f t="shared" si="34"/>
        <v>53478</v>
      </c>
      <c r="C302" s="24">
        <f t="shared" si="35"/>
        <v>18098080.094126198</v>
      </c>
      <c r="D302" s="26">
        <f t="shared" si="32"/>
        <v>1.25E-3</v>
      </c>
      <c r="E302" s="24">
        <f t="shared" si="33"/>
        <v>22622.600117657748</v>
      </c>
      <c r="F302" s="24">
        <f t="shared" si="36"/>
        <v>153092.21985224649</v>
      </c>
      <c r="G302" s="24">
        <f t="shared" si="37"/>
        <v>130469.61973458875</v>
      </c>
      <c r="H302" s="24">
        <f t="shared" si="38"/>
        <v>17967610.474391609</v>
      </c>
      <c r="I302" s="26">
        <f t="shared" si="39"/>
        <v>1.4999999999999999E-2</v>
      </c>
    </row>
    <row r="303" spans="1:9" x14ac:dyDescent="0.55000000000000004">
      <c r="A303" s="23">
        <v>294</v>
      </c>
      <c r="B303" s="27">
        <f t="shared" si="34"/>
        <v>53508</v>
      </c>
      <c r="C303" s="24">
        <f t="shared" si="35"/>
        <v>17967610.474391609</v>
      </c>
      <c r="D303" s="26">
        <f t="shared" si="32"/>
        <v>1.25E-3</v>
      </c>
      <c r="E303" s="24">
        <f t="shared" si="33"/>
        <v>22459.513092989513</v>
      </c>
      <c r="F303" s="24">
        <f t="shared" si="36"/>
        <v>153092.21985224649</v>
      </c>
      <c r="G303" s="24">
        <f t="shared" si="37"/>
        <v>130632.70675925698</v>
      </c>
      <c r="H303" s="24">
        <f t="shared" si="38"/>
        <v>17836977.767632354</v>
      </c>
      <c r="I303" s="26">
        <f t="shared" si="39"/>
        <v>1.4999999999999999E-2</v>
      </c>
    </row>
    <row r="304" spans="1:9" x14ac:dyDescent="0.55000000000000004">
      <c r="A304" s="23">
        <v>295</v>
      </c>
      <c r="B304" s="27">
        <f t="shared" si="34"/>
        <v>53539</v>
      </c>
      <c r="C304" s="24">
        <f t="shared" si="35"/>
        <v>17836977.767632354</v>
      </c>
      <c r="D304" s="26">
        <f t="shared" si="32"/>
        <v>1.25E-3</v>
      </c>
      <c r="E304" s="24">
        <f t="shared" si="33"/>
        <v>22296.222209540443</v>
      </c>
      <c r="F304" s="24">
        <f t="shared" si="36"/>
        <v>153092.21985224649</v>
      </c>
      <c r="G304" s="24">
        <f t="shared" si="37"/>
        <v>130795.99764270605</v>
      </c>
      <c r="H304" s="24">
        <f t="shared" si="38"/>
        <v>17706181.769989647</v>
      </c>
      <c r="I304" s="26">
        <f t="shared" si="39"/>
        <v>1.4999999999999999E-2</v>
      </c>
    </row>
    <row r="305" spans="1:9" x14ac:dyDescent="0.55000000000000004">
      <c r="A305" s="23">
        <v>296</v>
      </c>
      <c r="B305" s="27">
        <f t="shared" si="34"/>
        <v>53570</v>
      </c>
      <c r="C305" s="24">
        <f t="shared" si="35"/>
        <v>17706181.769989647</v>
      </c>
      <c r="D305" s="26">
        <f t="shared" si="32"/>
        <v>1.25E-3</v>
      </c>
      <c r="E305" s="24">
        <f t="shared" si="33"/>
        <v>22132.727212487058</v>
      </c>
      <c r="F305" s="24">
        <f t="shared" si="36"/>
        <v>153092.21985224649</v>
      </c>
      <c r="G305" s="24">
        <f t="shared" si="37"/>
        <v>130959.49263975944</v>
      </c>
      <c r="H305" s="24">
        <f t="shared" si="38"/>
        <v>17575222.277349889</v>
      </c>
      <c r="I305" s="26">
        <f t="shared" si="39"/>
        <v>1.4999999999999999E-2</v>
      </c>
    </row>
    <row r="306" spans="1:9" x14ac:dyDescent="0.55000000000000004">
      <c r="A306" s="23">
        <v>297</v>
      </c>
      <c r="B306" s="27">
        <f t="shared" si="34"/>
        <v>53600</v>
      </c>
      <c r="C306" s="24">
        <f t="shared" si="35"/>
        <v>17575222.277349889</v>
      </c>
      <c r="D306" s="26">
        <f t="shared" si="32"/>
        <v>1.25E-3</v>
      </c>
      <c r="E306" s="24">
        <f t="shared" si="33"/>
        <v>21969.027846687361</v>
      </c>
      <c r="F306" s="24">
        <f t="shared" si="36"/>
        <v>153092.21985224649</v>
      </c>
      <c r="G306" s="24">
        <f t="shared" si="37"/>
        <v>131123.19200555913</v>
      </c>
      <c r="H306" s="24">
        <f t="shared" si="38"/>
        <v>17444099.085344329</v>
      </c>
      <c r="I306" s="26">
        <f t="shared" si="39"/>
        <v>1.4999999999999999E-2</v>
      </c>
    </row>
    <row r="307" spans="1:9" x14ac:dyDescent="0.55000000000000004">
      <c r="A307" s="23">
        <v>298</v>
      </c>
      <c r="B307" s="27">
        <f t="shared" si="34"/>
        <v>53631</v>
      </c>
      <c r="C307" s="24">
        <f t="shared" si="35"/>
        <v>17444099.085344329</v>
      </c>
      <c r="D307" s="26">
        <f t="shared" si="32"/>
        <v>1.25E-3</v>
      </c>
      <c r="E307" s="24">
        <f t="shared" si="33"/>
        <v>21805.123856680413</v>
      </c>
      <c r="F307" s="24">
        <f t="shared" si="36"/>
        <v>153092.21985224649</v>
      </c>
      <c r="G307" s="24">
        <f t="shared" si="37"/>
        <v>131287.09599556608</v>
      </c>
      <c r="H307" s="24">
        <f t="shared" si="38"/>
        <v>17312811.989348762</v>
      </c>
      <c r="I307" s="26">
        <f t="shared" si="39"/>
        <v>1.4999999999999999E-2</v>
      </c>
    </row>
    <row r="308" spans="1:9" x14ac:dyDescent="0.55000000000000004">
      <c r="A308" s="23">
        <v>299</v>
      </c>
      <c r="B308" s="27">
        <f t="shared" si="34"/>
        <v>53661</v>
      </c>
      <c r="C308" s="24">
        <f t="shared" si="35"/>
        <v>17312811.989348762</v>
      </c>
      <c r="D308" s="26">
        <f t="shared" si="32"/>
        <v>1.25E-3</v>
      </c>
      <c r="E308" s="24">
        <f t="shared" si="33"/>
        <v>21641.014986685954</v>
      </c>
      <c r="F308" s="24">
        <f t="shared" si="36"/>
        <v>153092.21985224649</v>
      </c>
      <c r="G308" s="24">
        <f t="shared" si="37"/>
        <v>131451.20486556055</v>
      </c>
      <c r="H308" s="24">
        <f t="shared" si="38"/>
        <v>17181360.784483202</v>
      </c>
      <c r="I308" s="26">
        <f t="shared" si="39"/>
        <v>1.4999999999999999E-2</v>
      </c>
    </row>
    <row r="309" spans="1:9" x14ac:dyDescent="0.55000000000000004">
      <c r="A309" s="23">
        <v>300</v>
      </c>
      <c r="B309" s="27">
        <f t="shared" si="34"/>
        <v>53692</v>
      </c>
      <c r="C309" s="24">
        <f t="shared" si="35"/>
        <v>17181360.784483202</v>
      </c>
      <c r="D309" s="26">
        <f t="shared" si="32"/>
        <v>1.25E-3</v>
      </c>
      <c r="E309" s="24">
        <f t="shared" si="33"/>
        <v>21476.700980604004</v>
      </c>
      <c r="F309" s="24">
        <f t="shared" si="36"/>
        <v>153092.21985224649</v>
      </c>
      <c r="G309" s="24">
        <f t="shared" si="37"/>
        <v>131615.51887164247</v>
      </c>
      <c r="H309" s="24">
        <f t="shared" si="38"/>
        <v>17049745.265611559</v>
      </c>
      <c r="I309" s="26">
        <f t="shared" si="39"/>
        <v>1.4999999999999999E-2</v>
      </c>
    </row>
    <row r="310" spans="1:9" x14ac:dyDescent="0.55000000000000004">
      <c r="A310" s="23">
        <v>301</v>
      </c>
      <c r="B310" s="27">
        <f t="shared" si="34"/>
        <v>53723</v>
      </c>
      <c r="C310" s="24">
        <f t="shared" si="35"/>
        <v>17049745.265611559</v>
      </c>
      <c r="D310" s="26">
        <f t="shared" si="32"/>
        <v>1.25E-3</v>
      </c>
      <c r="E310" s="24">
        <f t="shared" si="33"/>
        <v>21312.181582014451</v>
      </c>
      <c r="F310" s="24">
        <f t="shared" si="36"/>
        <v>153092.21985224649</v>
      </c>
      <c r="G310" s="24">
        <f t="shared" si="37"/>
        <v>131780.03827023203</v>
      </c>
      <c r="H310" s="24">
        <f t="shared" si="38"/>
        <v>16917965.227341328</v>
      </c>
      <c r="I310" s="26">
        <f t="shared" si="39"/>
        <v>1.4999999999999999E-2</v>
      </c>
    </row>
    <row r="311" spans="1:9" x14ac:dyDescent="0.55000000000000004">
      <c r="A311" s="23">
        <v>302</v>
      </c>
      <c r="B311" s="27">
        <f t="shared" si="34"/>
        <v>53751</v>
      </c>
      <c r="C311" s="24">
        <f t="shared" si="35"/>
        <v>16917965.227341328</v>
      </c>
      <c r="D311" s="26">
        <f t="shared" si="32"/>
        <v>1.25E-3</v>
      </c>
      <c r="E311" s="24">
        <f t="shared" si="33"/>
        <v>21147.456534176661</v>
      </c>
      <c r="F311" s="24">
        <f t="shared" si="36"/>
        <v>153092.21985224649</v>
      </c>
      <c r="G311" s="24">
        <f t="shared" si="37"/>
        <v>131944.76331806983</v>
      </c>
      <c r="H311" s="24">
        <f t="shared" si="38"/>
        <v>16786020.464023259</v>
      </c>
      <c r="I311" s="26">
        <f t="shared" si="39"/>
        <v>1.4999999999999999E-2</v>
      </c>
    </row>
    <row r="312" spans="1:9" x14ac:dyDescent="0.55000000000000004">
      <c r="A312" s="23">
        <v>303</v>
      </c>
      <c r="B312" s="27">
        <f t="shared" si="34"/>
        <v>53782</v>
      </c>
      <c r="C312" s="24">
        <f t="shared" si="35"/>
        <v>16786020.464023259</v>
      </c>
      <c r="D312" s="26">
        <f t="shared" si="32"/>
        <v>1.25E-3</v>
      </c>
      <c r="E312" s="24">
        <f t="shared" si="33"/>
        <v>20982.525580029072</v>
      </c>
      <c r="F312" s="24">
        <f t="shared" si="36"/>
        <v>153092.21985224649</v>
      </c>
      <c r="G312" s="24">
        <f t="shared" si="37"/>
        <v>132109.69427221743</v>
      </c>
      <c r="H312" s="24">
        <f t="shared" si="38"/>
        <v>16653910.76975104</v>
      </c>
      <c r="I312" s="26">
        <f t="shared" si="39"/>
        <v>1.4999999999999999E-2</v>
      </c>
    </row>
    <row r="313" spans="1:9" x14ac:dyDescent="0.55000000000000004">
      <c r="A313" s="23">
        <v>304</v>
      </c>
      <c r="B313" s="27">
        <f t="shared" si="34"/>
        <v>53812</v>
      </c>
      <c r="C313" s="24">
        <f t="shared" si="35"/>
        <v>16653910.76975104</v>
      </c>
      <c r="D313" s="26">
        <f t="shared" si="32"/>
        <v>1.25E-3</v>
      </c>
      <c r="E313" s="24">
        <f t="shared" si="33"/>
        <v>20817.388462188799</v>
      </c>
      <c r="F313" s="24">
        <f t="shared" si="36"/>
        <v>153092.21985224649</v>
      </c>
      <c r="G313" s="24">
        <f t="shared" si="37"/>
        <v>132274.83139005769</v>
      </c>
      <c r="H313" s="24">
        <f t="shared" si="38"/>
        <v>16521635.938360982</v>
      </c>
      <c r="I313" s="26">
        <f t="shared" si="39"/>
        <v>1.4999999999999999E-2</v>
      </c>
    </row>
    <row r="314" spans="1:9" x14ac:dyDescent="0.55000000000000004">
      <c r="A314" s="23">
        <v>305</v>
      </c>
      <c r="B314" s="27">
        <f t="shared" si="34"/>
        <v>53843</v>
      </c>
      <c r="C314" s="24">
        <f t="shared" si="35"/>
        <v>16521635.938360982</v>
      </c>
      <c r="D314" s="26">
        <f t="shared" si="32"/>
        <v>1.25E-3</v>
      </c>
      <c r="E314" s="24">
        <f t="shared" si="33"/>
        <v>20652.044922951227</v>
      </c>
      <c r="F314" s="24">
        <f t="shared" si="36"/>
        <v>153092.21985224649</v>
      </c>
      <c r="G314" s="24">
        <f t="shared" si="37"/>
        <v>132440.17492929526</v>
      </c>
      <c r="H314" s="24">
        <f t="shared" si="38"/>
        <v>16389195.763431687</v>
      </c>
      <c r="I314" s="26">
        <f t="shared" si="39"/>
        <v>1.4999999999999999E-2</v>
      </c>
    </row>
    <row r="315" spans="1:9" x14ac:dyDescent="0.55000000000000004">
      <c r="A315" s="23">
        <v>306</v>
      </c>
      <c r="B315" s="27">
        <f t="shared" si="34"/>
        <v>53873</v>
      </c>
      <c r="C315" s="24">
        <f t="shared" si="35"/>
        <v>16389195.763431687</v>
      </c>
      <c r="D315" s="26">
        <f t="shared" si="32"/>
        <v>1.25E-3</v>
      </c>
      <c r="E315" s="24">
        <f t="shared" si="33"/>
        <v>20486.494704289609</v>
      </c>
      <c r="F315" s="24">
        <f t="shared" si="36"/>
        <v>153092.21985224649</v>
      </c>
      <c r="G315" s="24">
        <f t="shared" si="37"/>
        <v>132605.72514795687</v>
      </c>
      <c r="H315" s="24">
        <f t="shared" si="38"/>
        <v>16256590.03828373</v>
      </c>
      <c r="I315" s="26">
        <f t="shared" si="39"/>
        <v>1.4999999999999999E-2</v>
      </c>
    </row>
    <row r="316" spans="1:9" x14ac:dyDescent="0.55000000000000004">
      <c r="A316" s="23">
        <v>307</v>
      </c>
      <c r="B316" s="27">
        <f t="shared" si="34"/>
        <v>53904</v>
      </c>
      <c r="C316" s="24">
        <f t="shared" si="35"/>
        <v>16256590.03828373</v>
      </c>
      <c r="D316" s="26">
        <f t="shared" si="32"/>
        <v>1.25E-3</v>
      </c>
      <c r="E316" s="24">
        <f t="shared" si="33"/>
        <v>20320.737547854664</v>
      </c>
      <c r="F316" s="24">
        <f t="shared" si="36"/>
        <v>153092.21985224649</v>
      </c>
      <c r="G316" s="24">
        <f t="shared" si="37"/>
        <v>132771.48230439183</v>
      </c>
      <c r="H316" s="24">
        <f t="shared" si="38"/>
        <v>16123818.555979338</v>
      </c>
      <c r="I316" s="26">
        <f t="shared" si="39"/>
        <v>1.4999999999999999E-2</v>
      </c>
    </row>
    <row r="317" spans="1:9" x14ac:dyDescent="0.55000000000000004">
      <c r="A317" s="23">
        <v>308</v>
      </c>
      <c r="B317" s="27">
        <f t="shared" si="34"/>
        <v>53935</v>
      </c>
      <c r="C317" s="24">
        <f t="shared" si="35"/>
        <v>16123818.555979338</v>
      </c>
      <c r="D317" s="26">
        <f t="shared" si="32"/>
        <v>1.25E-3</v>
      </c>
      <c r="E317" s="24">
        <f t="shared" si="33"/>
        <v>20154.773194974172</v>
      </c>
      <c r="F317" s="24">
        <f t="shared" si="36"/>
        <v>153092.21985224649</v>
      </c>
      <c r="G317" s="24">
        <f t="shared" si="37"/>
        <v>132937.44665727232</v>
      </c>
      <c r="H317" s="24">
        <f t="shared" si="38"/>
        <v>15990881.109322065</v>
      </c>
      <c r="I317" s="26">
        <f t="shared" si="39"/>
        <v>1.4999999999999999E-2</v>
      </c>
    </row>
    <row r="318" spans="1:9" x14ac:dyDescent="0.55000000000000004">
      <c r="A318" s="23">
        <v>309</v>
      </c>
      <c r="B318" s="27">
        <f t="shared" si="34"/>
        <v>53965</v>
      </c>
      <c r="C318" s="24">
        <f t="shared" si="35"/>
        <v>15990881.109322065</v>
      </c>
      <c r="D318" s="26">
        <f t="shared" si="32"/>
        <v>1.25E-3</v>
      </c>
      <c r="E318" s="24">
        <f t="shared" si="33"/>
        <v>19988.601386652583</v>
      </c>
      <c r="F318" s="24">
        <f t="shared" si="36"/>
        <v>153092.21985224649</v>
      </c>
      <c r="G318" s="24">
        <f t="shared" si="37"/>
        <v>133103.6184655939</v>
      </c>
      <c r="H318" s="24">
        <f t="shared" si="38"/>
        <v>15857777.490856472</v>
      </c>
      <c r="I318" s="26">
        <f t="shared" si="39"/>
        <v>1.4999999999999999E-2</v>
      </c>
    </row>
    <row r="319" spans="1:9" x14ac:dyDescent="0.55000000000000004">
      <c r="A319" s="23">
        <v>310</v>
      </c>
      <c r="B319" s="27">
        <f t="shared" si="34"/>
        <v>53996</v>
      </c>
      <c r="C319" s="24">
        <f t="shared" si="35"/>
        <v>15857777.490856472</v>
      </c>
      <c r="D319" s="26">
        <f t="shared" si="32"/>
        <v>1.25E-3</v>
      </c>
      <c r="E319" s="24">
        <f t="shared" si="33"/>
        <v>19822.22186357059</v>
      </c>
      <c r="F319" s="24">
        <f t="shared" si="36"/>
        <v>153092.21985224649</v>
      </c>
      <c r="G319" s="24">
        <f t="shared" si="37"/>
        <v>133269.9979886759</v>
      </c>
      <c r="H319" s="24">
        <f t="shared" si="38"/>
        <v>15724507.492867796</v>
      </c>
      <c r="I319" s="26">
        <f t="shared" si="39"/>
        <v>1.4999999999999999E-2</v>
      </c>
    </row>
    <row r="320" spans="1:9" x14ac:dyDescent="0.55000000000000004">
      <c r="A320" s="23">
        <v>311</v>
      </c>
      <c r="B320" s="27">
        <f t="shared" si="34"/>
        <v>54026</v>
      </c>
      <c r="C320" s="24">
        <f t="shared" si="35"/>
        <v>15724507.492867796</v>
      </c>
      <c r="D320" s="26">
        <f t="shared" si="32"/>
        <v>1.25E-3</v>
      </c>
      <c r="E320" s="24">
        <f t="shared" si="33"/>
        <v>19655.634366084745</v>
      </c>
      <c r="F320" s="24">
        <f t="shared" si="36"/>
        <v>153092.21985224649</v>
      </c>
      <c r="G320" s="24">
        <f t="shared" si="37"/>
        <v>133436.58548616176</v>
      </c>
      <c r="H320" s="24">
        <f t="shared" si="38"/>
        <v>15591070.907381633</v>
      </c>
      <c r="I320" s="26">
        <f t="shared" si="39"/>
        <v>1.4999999999999999E-2</v>
      </c>
    </row>
    <row r="321" spans="1:9" x14ac:dyDescent="0.55000000000000004">
      <c r="A321" s="23">
        <v>312</v>
      </c>
      <c r="B321" s="27">
        <f t="shared" si="34"/>
        <v>54057</v>
      </c>
      <c r="C321" s="24">
        <f t="shared" si="35"/>
        <v>15591070.907381633</v>
      </c>
      <c r="D321" s="26">
        <f t="shared" si="32"/>
        <v>1.25E-3</v>
      </c>
      <c r="E321" s="24">
        <f t="shared" si="33"/>
        <v>19488.838634227042</v>
      </c>
      <c r="F321" s="24">
        <f t="shared" si="36"/>
        <v>153092.21985224649</v>
      </c>
      <c r="G321" s="24">
        <f t="shared" si="37"/>
        <v>133603.38121801944</v>
      </c>
      <c r="H321" s="24">
        <f t="shared" si="38"/>
        <v>15457467.526163613</v>
      </c>
      <c r="I321" s="26">
        <f t="shared" si="39"/>
        <v>1.4999999999999999E-2</v>
      </c>
    </row>
    <row r="322" spans="1:9" x14ac:dyDescent="0.55000000000000004">
      <c r="A322" s="23">
        <v>313</v>
      </c>
      <c r="B322" s="27">
        <f t="shared" si="34"/>
        <v>54088</v>
      </c>
      <c r="C322" s="24">
        <f t="shared" si="35"/>
        <v>15457467.526163613</v>
      </c>
      <c r="D322" s="26">
        <f t="shared" si="32"/>
        <v>1.25E-3</v>
      </c>
      <c r="E322" s="24">
        <f t="shared" si="33"/>
        <v>19321.834407704519</v>
      </c>
      <c r="F322" s="24">
        <f t="shared" si="36"/>
        <v>153092.21985224649</v>
      </c>
      <c r="G322" s="24">
        <f t="shared" si="37"/>
        <v>133770.38544454199</v>
      </c>
      <c r="H322" s="24">
        <f t="shared" si="38"/>
        <v>15323697.140719071</v>
      </c>
      <c r="I322" s="26">
        <f t="shared" si="39"/>
        <v>1.4999999999999999E-2</v>
      </c>
    </row>
    <row r="323" spans="1:9" x14ac:dyDescent="0.55000000000000004">
      <c r="A323" s="23">
        <v>314</v>
      </c>
      <c r="B323" s="27">
        <f t="shared" si="34"/>
        <v>54117</v>
      </c>
      <c r="C323" s="24">
        <f t="shared" si="35"/>
        <v>15323697.140719071</v>
      </c>
      <c r="D323" s="26">
        <f t="shared" si="32"/>
        <v>1.25E-3</v>
      </c>
      <c r="E323" s="24">
        <f t="shared" si="33"/>
        <v>19154.62142589884</v>
      </c>
      <c r="F323" s="24">
        <f t="shared" si="36"/>
        <v>153092.21985224649</v>
      </c>
      <c r="G323" s="24">
        <f t="shared" si="37"/>
        <v>133937.59842634766</v>
      </c>
      <c r="H323" s="24">
        <f t="shared" si="38"/>
        <v>15189759.542292723</v>
      </c>
      <c r="I323" s="26">
        <f t="shared" si="39"/>
        <v>1.4999999999999999E-2</v>
      </c>
    </row>
    <row r="324" spans="1:9" x14ac:dyDescent="0.55000000000000004">
      <c r="A324" s="23">
        <v>315</v>
      </c>
      <c r="B324" s="27">
        <f t="shared" si="34"/>
        <v>54148</v>
      </c>
      <c r="C324" s="24">
        <f t="shared" si="35"/>
        <v>15189759.542292723</v>
      </c>
      <c r="D324" s="26">
        <f t="shared" si="32"/>
        <v>1.25E-3</v>
      </c>
      <c r="E324" s="24">
        <f t="shared" si="33"/>
        <v>18987.199427865904</v>
      </c>
      <c r="F324" s="24">
        <f t="shared" si="36"/>
        <v>153092.21985224649</v>
      </c>
      <c r="G324" s="24">
        <f t="shared" si="37"/>
        <v>134105.02042438058</v>
      </c>
      <c r="H324" s="24">
        <f t="shared" si="38"/>
        <v>15055654.521868343</v>
      </c>
      <c r="I324" s="26">
        <f t="shared" si="39"/>
        <v>1.4999999999999999E-2</v>
      </c>
    </row>
    <row r="325" spans="1:9" x14ac:dyDescent="0.55000000000000004">
      <c r="A325" s="23">
        <v>316</v>
      </c>
      <c r="B325" s="27">
        <f t="shared" si="34"/>
        <v>54178</v>
      </c>
      <c r="C325" s="24">
        <f t="shared" si="35"/>
        <v>15055654.521868343</v>
      </c>
      <c r="D325" s="26">
        <f t="shared" si="32"/>
        <v>1.25E-3</v>
      </c>
      <c r="E325" s="24">
        <f t="shared" si="33"/>
        <v>18819.568152335429</v>
      </c>
      <c r="F325" s="24">
        <f t="shared" si="36"/>
        <v>153092.21985224649</v>
      </c>
      <c r="G325" s="24">
        <f t="shared" si="37"/>
        <v>134272.65169991105</v>
      </c>
      <c r="H325" s="24">
        <f t="shared" si="38"/>
        <v>14921381.870168431</v>
      </c>
      <c r="I325" s="26">
        <f t="shared" si="39"/>
        <v>1.4999999999999999E-2</v>
      </c>
    </row>
    <row r="326" spans="1:9" x14ac:dyDescent="0.55000000000000004">
      <c r="A326" s="23">
        <v>317</v>
      </c>
      <c r="B326" s="27">
        <f t="shared" si="34"/>
        <v>54209</v>
      </c>
      <c r="C326" s="24">
        <f t="shared" si="35"/>
        <v>14921381.870168431</v>
      </c>
      <c r="D326" s="26">
        <f t="shared" si="32"/>
        <v>1.25E-3</v>
      </c>
      <c r="E326" s="24">
        <f t="shared" si="33"/>
        <v>18651.727337710538</v>
      </c>
      <c r="F326" s="24">
        <f t="shared" si="36"/>
        <v>153092.21985224649</v>
      </c>
      <c r="G326" s="24">
        <f t="shared" si="37"/>
        <v>134440.49251453596</v>
      </c>
      <c r="H326" s="24">
        <f t="shared" si="38"/>
        <v>14786941.377653895</v>
      </c>
      <c r="I326" s="26">
        <f t="shared" si="39"/>
        <v>1.4999999999999999E-2</v>
      </c>
    </row>
    <row r="327" spans="1:9" x14ac:dyDescent="0.55000000000000004">
      <c r="A327" s="23">
        <v>318</v>
      </c>
      <c r="B327" s="27">
        <f t="shared" si="34"/>
        <v>54239</v>
      </c>
      <c r="C327" s="24">
        <f t="shared" si="35"/>
        <v>14786941.377653895</v>
      </c>
      <c r="D327" s="26">
        <f t="shared" si="32"/>
        <v>1.25E-3</v>
      </c>
      <c r="E327" s="24">
        <f t="shared" si="33"/>
        <v>18483.676722067368</v>
      </c>
      <c r="F327" s="24">
        <f t="shared" si="36"/>
        <v>153092.21985224649</v>
      </c>
      <c r="G327" s="24">
        <f t="shared" si="37"/>
        <v>134608.54313017911</v>
      </c>
      <c r="H327" s="24">
        <f t="shared" si="38"/>
        <v>14652332.834523715</v>
      </c>
      <c r="I327" s="26">
        <f t="shared" si="39"/>
        <v>1.4999999999999999E-2</v>
      </c>
    </row>
    <row r="328" spans="1:9" x14ac:dyDescent="0.55000000000000004">
      <c r="A328" s="23">
        <v>319</v>
      </c>
      <c r="B328" s="27">
        <f t="shared" si="34"/>
        <v>54270</v>
      </c>
      <c r="C328" s="24">
        <f t="shared" si="35"/>
        <v>14652332.834523715</v>
      </c>
      <c r="D328" s="26">
        <f t="shared" si="32"/>
        <v>1.25E-3</v>
      </c>
      <c r="E328" s="24">
        <f t="shared" si="33"/>
        <v>18315.416043154644</v>
      </c>
      <c r="F328" s="24">
        <f t="shared" si="36"/>
        <v>153092.21985224649</v>
      </c>
      <c r="G328" s="24">
        <f t="shared" si="37"/>
        <v>134776.80380909186</v>
      </c>
      <c r="H328" s="24">
        <f t="shared" si="38"/>
        <v>14517556.030714624</v>
      </c>
      <c r="I328" s="26">
        <f t="shared" si="39"/>
        <v>1.4999999999999999E-2</v>
      </c>
    </row>
    <row r="329" spans="1:9" x14ac:dyDescent="0.55000000000000004">
      <c r="A329" s="23">
        <v>320</v>
      </c>
      <c r="B329" s="27">
        <f t="shared" si="34"/>
        <v>54301</v>
      </c>
      <c r="C329" s="24">
        <f t="shared" si="35"/>
        <v>14517556.030714624</v>
      </c>
      <c r="D329" s="26">
        <f t="shared" si="32"/>
        <v>1.25E-3</v>
      </c>
      <c r="E329" s="24">
        <f t="shared" si="33"/>
        <v>18146.945038393282</v>
      </c>
      <c r="F329" s="24">
        <f t="shared" si="36"/>
        <v>153092.21985224649</v>
      </c>
      <c r="G329" s="24">
        <f t="shared" si="37"/>
        <v>134945.2748138532</v>
      </c>
      <c r="H329" s="24">
        <f t="shared" si="38"/>
        <v>14382610.75590077</v>
      </c>
      <c r="I329" s="26">
        <f t="shared" si="39"/>
        <v>1.4999999999999999E-2</v>
      </c>
    </row>
    <row r="330" spans="1:9" x14ac:dyDescent="0.55000000000000004">
      <c r="A330" s="23">
        <v>321</v>
      </c>
      <c r="B330" s="27">
        <f t="shared" si="34"/>
        <v>54331</v>
      </c>
      <c r="C330" s="24">
        <f t="shared" si="35"/>
        <v>14382610.75590077</v>
      </c>
      <c r="D330" s="26">
        <f t="shared" ref="D330:D393" si="40">I330/12</f>
        <v>1.25E-3</v>
      </c>
      <c r="E330" s="24">
        <f t="shared" ref="E330:E393" si="41">C330*D330</f>
        <v>17978.263444875964</v>
      </c>
      <c r="F330" s="24">
        <f t="shared" si="36"/>
        <v>153092.21985224649</v>
      </c>
      <c r="G330" s="24">
        <f t="shared" si="37"/>
        <v>135113.95640737051</v>
      </c>
      <c r="H330" s="24">
        <f t="shared" si="38"/>
        <v>14247496.7994934</v>
      </c>
      <c r="I330" s="26">
        <f t="shared" si="39"/>
        <v>1.4999999999999999E-2</v>
      </c>
    </row>
    <row r="331" spans="1:9" x14ac:dyDescent="0.55000000000000004">
      <c r="A331" s="23">
        <v>322</v>
      </c>
      <c r="B331" s="27">
        <f t="shared" ref="B331:B394" si="42">EOMONTH(B330,1)</f>
        <v>54362</v>
      </c>
      <c r="C331" s="24">
        <f t="shared" ref="C331:C394" si="43">H330</f>
        <v>14247496.7994934</v>
      </c>
      <c r="D331" s="26">
        <f t="shared" si="40"/>
        <v>1.25E-3</v>
      </c>
      <c r="E331" s="24">
        <f t="shared" si="41"/>
        <v>17809.370999366751</v>
      </c>
      <c r="F331" s="24">
        <f t="shared" ref="F331:F394" si="44">$B$4</f>
        <v>153092.21985224649</v>
      </c>
      <c r="G331" s="24">
        <f t="shared" ref="G331:G394" si="45">F331-E331</f>
        <v>135282.84885287975</v>
      </c>
      <c r="H331" s="24">
        <f t="shared" ref="H331:H394" si="46">C331-G331</f>
        <v>14112213.95064052</v>
      </c>
      <c r="I331" s="26">
        <f t="shared" ref="I331:I394" si="47">I330</f>
        <v>1.4999999999999999E-2</v>
      </c>
    </row>
    <row r="332" spans="1:9" x14ac:dyDescent="0.55000000000000004">
      <c r="A332" s="23">
        <v>323</v>
      </c>
      <c r="B332" s="27">
        <f t="shared" si="42"/>
        <v>54392</v>
      </c>
      <c r="C332" s="24">
        <f t="shared" si="43"/>
        <v>14112213.95064052</v>
      </c>
      <c r="D332" s="26">
        <f t="shared" si="40"/>
        <v>1.25E-3</v>
      </c>
      <c r="E332" s="24">
        <f t="shared" si="41"/>
        <v>17640.267438300649</v>
      </c>
      <c r="F332" s="24">
        <f t="shared" si="44"/>
        <v>153092.21985224649</v>
      </c>
      <c r="G332" s="24">
        <f t="shared" si="45"/>
        <v>135451.95241394584</v>
      </c>
      <c r="H332" s="24">
        <f t="shared" si="46"/>
        <v>13976761.998226574</v>
      </c>
      <c r="I332" s="26">
        <f t="shared" si="47"/>
        <v>1.4999999999999999E-2</v>
      </c>
    </row>
    <row r="333" spans="1:9" x14ac:dyDescent="0.55000000000000004">
      <c r="A333" s="23">
        <v>324</v>
      </c>
      <c r="B333" s="27">
        <f t="shared" si="42"/>
        <v>54423</v>
      </c>
      <c r="C333" s="24">
        <f t="shared" si="43"/>
        <v>13976761.998226574</v>
      </c>
      <c r="D333" s="26">
        <f t="shared" si="40"/>
        <v>1.25E-3</v>
      </c>
      <c r="E333" s="24">
        <f t="shared" si="41"/>
        <v>17470.952497783219</v>
      </c>
      <c r="F333" s="24">
        <f t="shared" si="44"/>
        <v>153092.21985224649</v>
      </c>
      <c r="G333" s="24">
        <f t="shared" si="45"/>
        <v>135621.26735446329</v>
      </c>
      <c r="H333" s="24">
        <f t="shared" si="46"/>
        <v>13841140.73087211</v>
      </c>
      <c r="I333" s="26">
        <f t="shared" si="47"/>
        <v>1.4999999999999999E-2</v>
      </c>
    </row>
    <row r="334" spans="1:9" x14ac:dyDescent="0.55000000000000004">
      <c r="A334" s="23">
        <v>325</v>
      </c>
      <c r="B334" s="27">
        <f t="shared" si="42"/>
        <v>54454</v>
      </c>
      <c r="C334" s="24">
        <f t="shared" si="43"/>
        <v>13841140.73087211</v>
      </c>
      <c r="D334" s="26">
        <f t="shared" si="40"/>
        <v>1.25E-3</v>
      </c>
      <c r="E334" s="24">
        <f t="shared" si="41"/>
        <v>17301.425913590137</v>
      </c>
      <c r="F334" s="24">
        <f t="shared" si="44"/>
        <v>153092.21985224649</v>
      </c>
      <c r="G334" s="24">
        <f t="shared" si="45"/>
        <v>135790.79393865634</v>
      </c>
      <c r="H334" s="24">
        <f t="shared" si="46"/>
        <v>13705349.936933454</v>
      </c>
      <c r="I334" s="26">
        <f t="shared" si="47"/>
        <v>1.4999999999999999E-2</v>
      </c>
    </row>
    <row r="335" spans="1:9" x14ac:dyDescent="0.55000000000000004">
      <c r="A335" s="23">
        <v>326</v>
      </c>
      <c r="B335" s="27">
        <f t="shared" si="42"/>
        <v>54482</v>
      </c>
      <c r="C335" s="24">
        <f t="shared" si="43"/>
        <v>13705349.936933454</v>
      </c>
      <c r="D335" s="26">
        <f t="shared" si="40"/>
        <v>1.25E-3</v>
      </c>
      <c r="E335" s="24">
        <f t="shared" si="41"/>
        <v>17131.687421166818</v>
      </c>
      <c r="F335" s="24">
        <f t="shared" si="44"/>
        <v>153092.21985224649</v>
      </c>
      <c r="G335" s="24">
        <f t="shared" si="45"/>
        <v>135960.53243107966</v>
      </c>
      <c r="H335" s="24">
        <f t="shared" si="46"/>
        <v>13569389.404502375</v>
      </c>
      <c r="I335" s="26">
        <f t="shared" si="47"/>
        <v>1.4999999999999999E-2</v>
      </c>
    </row>
    <row r="336" spans="1:9" x14ac:dyDescent="0.55000000000000004">
      <c r="A336" s="23">
        <v>327</v>
      </c>
      <c r="B336" s="27">
        <f t="shared" si="42"/>
        <v>54513</v>
      </c>
      <c r="C336" s="24">
        <f t="shared" si="43"/>
        <v>13569389.404502375</v>
      </c>
      <c r="D336" s="26">
        <f t="shared" si="40"/>
        <v>1.25E-3</v>
      </c>
      <c r="E336" s="24">
        <f t="shared" si="41"/>
        <v>16961.736755627968</v>
      </c>
      <c r="F336" s="24">
        <f t="shared" si="44"/>
        <v>153092.21985224649</v>
      </c>
      <c r="G336" s="24">
        <f t="shared" si="45"/>
        <v>136130.48309661853</v>
      </c>
      <c r="H336" s="24">
        <f t="shared" si="46"/>
        <v>13433258.921405757</v>
      </c>
      <c r="I336" s="26">
        <f t="shared" si="47"/>
        <v>1.4999999999999999E-2</v>
      </c>
    </row>
    <row r="337" spans="1:9" x14ac:dyDescent="0.55000000000000004">
      <c r="A337" s="23">
        <v>328</v>
      </c>
      <c r="B337" s="27">
        <f t="shared" si="42"/>
        <v>54543</v>
      </c>
      <c r="C337" s="24">
        <f t="shared" si="43"/>
        <v>13433258.921405757</v>
      </c>
      <c r="D337" s="26">
        <f t="shared" si="40"/>
        <v>1.25E-3</v>
      </c>
      <c r="E337" s="24">
        <f t="shared" si="41"/>
        <v>16791.573651757197</v>
      </c>
      <c r="F337" s="24">
        <f t="shared" si="44"/>
        <v>153092.21985224649</v>
      </c>
      <c r="G337" s="24">
        <f t="shared" si="45"/>
        <v>136300.64620048928</v>
      </c>
      <c r="H337" s="24">
        <f t="shared" si="46"/>
        <v>13296958.275205268</v>
      </c>
      <c r="I337" s="26">
        <f t="shared" si="47"/>
        <v>1.4999999999999999E-2</v>
      </c>
    </row>
    <row r="338" spans="1:9" x14ac:dyDescent="0.55000000000000004">
      <c r="A338" s="23">
        <v>329</v>
      </c>
      <c r="B338" s="27">
        <f t="shared" si="42"/>
        <v>54574</v>
      </c>
      <c r="C338" s="24">
        <f t="shared" si="43"/>
        <v>13296958.275205268</v>
      </c>
      <c r="D338" s="26">
        <f t="shared" si="40"/>
        <v>1.25E-3</v>
      </c>
      <c r="E338" s="24">
        <f t="shared" si="41"/>
        <v>16621.197844006583</v>
      </c>
      <c r="F338" s="24">
        <f t="shared" si="44"/>
        <v>153092.21985224649</v>
      </c>
      <c r="G338" s="24">
        <f t="shared" si="45"/>
        <v>136471.0220082399</v>
      </c>
      <c r="H338" s="24">
        <f t="shared" si="46"/>
        <v>13160487.253197027</v>
      </c>
      <c r="I338" s="26">
        <f t="shared" si="47"/>
        <v>1.4999999999999999E-2</v>
      </c>
    </row>
    <row r="339" spans="1:9" x14ac:dyDescent="0.55000000000000004">
      <c r="A339" s="23">
        <v>330</v>
      </c>
      <c r="B339" s="27">
        <f t="shared" si="42"/>
        <v>54604</v>
      </c>
      <c r="C339" s="24">
        <f t="shared" si="43"/>
        <v>13160487.253197027</v>
      </c>
      <c r="D339" s="26">
        <f t="shared" si="40"/>
        <v>1.25E-3</v>
      </c>
      <c r="E339" s="24">
        <f t="shared" si="41"/>
        <v>16450.609066496283</v>
      </c>
      <c r="F339" s="24">
        <f t="shared" si="44"/>
        <v>153092.21985224649</v>
      </c>
      <c r="G339" s="24">
        <f t="shared" si="45"/>
        <v>136641.61078575021</v>
      </c>
      <c r="H339" s="24">
        <f t="shared" si="46"/>
        <v>13023845.642411277</v>
      </c>
      <c r="I339" s="26">
        <f t="shared" si="47"/>
        <v>1.4999999999999999E-2</v>
      </c>
    </row>
    <row r="340" spans="1:9" x14ac:dyDescent="0.55000000000000004">
      <c r="A340" s="23">
        <v>331</v>
      </c>
      <c r="B340" s="27">
        <f t="shared" si="42"/>
        <v>54635</v>
      </c>
      <c r="C340" s="24">
        <f t="shared" si="43"/>
        <v>13023845.642411277</v>
      </c>
      <c r="D340" s="26">
        <f t="shared" si="40"/>
        <v>1.25E-3</v>
      </c>
      <c r="E340" s="24">
        <f t="shared" si="41"/>
        <v>16279.807053014096</v>
      </c>
      <c r="F340" s="24">
        <f t="shared" si="44"/>
        <v>153092.21985224649</v>
      </c>
      <c r="G340" s="24">
        <f t="shared" si="45"/>
        <v>136812.41279923241</v>
      </c>
      <c r="H340" s="24">
        <f t="shared" si="46"/>
        <v>12887033.229612045</v>
      </c>
      <c r="I340" s="26">
        <f t="shared" si="47"/>
        <v>1.4999999999999999E-2</v>
      </c>
    </row>
    <row r="341" spans="1:9" x14ac:dyDescent="0.55000000000000004">
      <c r="A341" s="23">
        <v>332</v>
      </c>
      <c r="B341" s="27">
        <f t="shared" si="42"/>
        <v>54666</v>
      </c>
      <c r="C341" s="24">
        <f t="shared" si="43"/>
        <v>12887033.229612045</v>
      </c>
      <c r="D341" s="26">
        <f t="shared" si="40"/>
        <v>1.25E-3</v>
      </c>
      <c r="E341" s="24">
        <f t="shared" si="41"/>
        <v>16108.791537015057</v>
      </c>
      <c r="F341" s="24">
        <f t="shared" si="44"/>
        <v>153092.21985224649</v>
      </c>
      <c r="G341" s="24">
        <f t="shared" si="45"/>
        <v>136983.42831523143</v>
      </c>
      <c r="H341" s="24">
        <f t="shared" si="46"/>
        <v>12750049.801296813</v>
      </c>
      <c r="I341" s="26">
        <f t="shared" si="47"/>
        <v>1.4999999999999999E-2</v>
      </c>
    </row>
    <row r="342" spans="1:9" x14ac:dyDescent="0.55000000000000004">
      <c r="A342" s="23">
        <v>333</v>
      </c>
      <c r="B342" s="27">
        <f t="shared" si="42"/>
        <v>54696</v>
      </c>
      <c r="C342" s="24">
        <f t="shared" si="43"/>
        <v>12750049.801296813</v>
      </c>
      <c r="D342" s="26">
        <f t="shared" si="40"/>
        <v>1.25E-3</v>
      </c>
      <c r="E342" s="24">
        <f t="shared" si="41"/>
        <v>15937.562251621017</v>
      </c>
      <c r="F342" s="24">
        <f t="shared" si="44"/>
        <v>153092.21985224649</v>
      </c>
      <c r="G342" s="24">
        <f t="shared" si="45"/>
        <v>137154.65760062548</v>
      </c>
      <c r="H342" s="24">
        <f t="shared" si="46"/>
        <v>12612895.143696187</v>
      </c>
      <c r="I342" s="26">
        <f t="shared" si="47"/>
        <v>1.4999999999999999E-2</v>
      </c>
    </row>
    <row r="343" spans="1:9" x14ac:dyDescent="0.55000000000000004">
      <c r="A343" s="23">
        <v>334</v>
      </c>
      <c r="B343" s="27">
        <f t="shared" si="42"/>
        <v>54727</v>
      </c>
      <c r="C343" s="24">
        <f t="shared" si="43"/>
        <v>12612895.143696187</v>
      </c>
      <c r="D343" s="26">
        <f t="shared" si="40"/>
        <v>1.25E-3</v>
      </c>
      <c r="E343" s="24">
        <f t="shared" si="41"/>
        <v>15766.118929620234</v>
      </c>
      <c r="F343" s="24">
        <f t="shared" si="44"/>
        <v>153092.21985224649</v>
      </c>
      <c r="G343" s="24">
        <f t="shared" si="45"/>
        <v>137326.10092262627</v>
      </c>
      <c r="H343" s="24">
        <f t="shared" si="46"/>
        <v>12475569.042773562</v>
      </c>
      <c r="I343" s="26">
        <f t="shared" si="47"/>
        <v>1.4999999999999999E-2</v>
      </c>
    </row>
    <row r="344" spans="1:9" x14ac:dyDescent="0.55000000000000004">
      <c r="A344" s="23">
        <v>335</v>
      </c>
      <c r="B344" s="27">
        <f t="shared" si="42"/>
        <v>54757</v>
      </c>
      <c r="C344" s="24">
        <f t="shared" si="43"/>
        <v>12475569.042773562</v>
      </c>
      <c r="D344" s="26">
        <f t="shared" si="40"/>
        <v>1.25E-3</v>
      </c>
      <c r="E344" s="24">
        <f t="shared" si="41"/>
        <v>15594.461303466953</v>
      </c>
      <c r="F344" s="24">
        <f t="shared" si="44"/>
        <v>153092.21985224649</v>
      </c>
      <c r="G344" s="24">
        <f t="shared" si="45"/>
        <v>137497.75854877953</v>
      </c>
      <c r="H344" s="24">
        <f t="shared" si="46"/>
        <v>12338071.284224782</v>
      </c>
      <c r="I344" s="26">
        <f t="shared" si="47"/>
        <v>1.4999999999999999E-2</v>
      </c>
    </row>
    <row r="345" spans="1:9" x14ac:dyDescent="0.55000000000000004">
      <c r="A345" s="23">
        <v>336</v>
      </c>
      <c r="B345" s="27">
        <f t="shared" si="42"/>
        <v>54788</v>
      </c>
      <c r="C345" s="24">
        <f t="shared" si="43"/>
        <v>12338071.284224782</v>
      </c>
      <c r="D345" s="26">
        <f t="shared" si="40"/>
        <v>1.25E-3</v>
      </c>
      <c r="E345" s="24">
        <f t="shared" si="41"/>
        <v>15422.589105280978</v>
      </c>
      <c r="F345" s="24">
        <f t="shared" si="44"/>
        <v>153092.21985224649</v>
      </c>
      <c r="G345" s="24">
        <f t="shared" si="45"/>
        <v>137669.6307469655</v>
      </c>
      <c r="H345" s="24">
        <f t="shared" si="46"/>
        <v>12200401.653477816</v>
      </c>
      <c r="I345" s="26">
        <f t="shared" si="47"/>
        <v>1.4999999999999999E-2</v>
      </c>
    </row>
    <row r="346" spans="1:9" x14ac:dyDescent="0.55000000000000004">
      <c r="A346" s="23">
        <v>337</v>
      </c>
      <c r="B346" s="27">
        <f t="shared" si="42"/>
        <v>54819</v>
      </c>
      <c r="C346" s="24">
        <f t="shared" si="43"/>
        <v>12200401.653477816</v>
      </c>
      <c r="D346" s="26">
        <f t="shared" si="40"/>
        <v>1.25E-3</v>
      </c>
      <c r="E346" s="24">
        <f t="shared" si="41"/>
        <v>15250.50206684727</v>
      </c>
      <c r="F346" s="24">
        <f t="shared" si="44"/>
        <v>153092.21985224649</v>
      </c>
      <c r="G346" s="24">
        <f t="shared" si="45"/>
        <v>137841.71778539923</v>
      </c>
      <c r="H346" s="24">
        <f t="shared" si="46"/>
        <v>12062559.935692417</v>
      </c>
      <c r="I346" s="26">
        <f t="shared" si="47"/>
        <v>1.4999999999999999E-2</v>
      </c>
    </row>
    <row r="347" spans="1:9" x14ac:dyDescent="0.55000000000000004">
      <c r="A347" s="23">
        <v>338</v>
      </c>
      <c r="B347" s="27">
        <f t="shared" si="42"/>
        <v>54847</v>
      </c>
      <c r="C347" s="24">
        <f t="shared" si="43"/>
        <v>12062559.935692417</v>
      </c>
      <c r="D347" s="26">
        <f t="shared" si="40"/>
        <v>1.25E-3</v>
      </c>
      <c r="E347" s="24">
        <f t="shared" si="41"/>
        <v>15078.199919615521</v>
      </c>
      <c r="F347" s="24">
        <f t="shared" si="44"/>
        <v>153092.21985224649</v>
      </c>
      <c r="G347" s="24">
        <f t="shared" si="45"/>
        <v>138014.01993263097</v>
      </c>
      <c r="H347" s="24">
        <f t="shared" si="46"/>
        <v>11924545.915759785</v>
      </c>
      <c r="I347" s="26">
        <f t="shared" si="47"/>
        <v>1.4999999999999999E-2</v>
      </c>
    </row>
    <row r="348" spans="1:9" x14ac:dyDescent="0.55000000000000004">
      <c r="A348" s="23">
        <v>339</v>
      </c>
      <c r="B348" s="27">
        <f t="shared" si="42"/>
        <v>54878</v>
      </c>
      <c r="C348" s="24">
        <f t="shared" si="43"/>
        <v>11924545.915759785</v>
      </c>
      <c r="D348" s="26">
        <f t="shared" si="40"/>
        <v>1.25E-3</v>
      </c>
      <c r="E348" s="24">
        <f t="shared" si="41"/>
        <v>14905.682394699732</v>
      </c>
      <c r="F348" s="24">
        <f t="shared" si="44"/>
        <v>153092.21985224649</v>
      </c>
      <c r="G348" s="24">
        <f t="shared" si="45"/>
        <v>138186.53745754674</v>
      </c>
      <c r="H348" s="24">
        <f t="shared" si="46"/>
        <v>11786359.378302239</v>
      </c>
      <c r="I348" s="26">
        <f t="shared" si="47"/>
        <v>1.4999999999999999E-2</v>
      </c>
    </row>
    <row r="349" spans="1:9" x14ac:dyDescent="0.55000000000000004">
      <c r="A349" s="23">
        <v>340</v>
      </c>
      <c r="B349" s="27">
        <f t="shared" si="42"/>
        <v>54908</v>
      </c>
      <c r="C349" s="24">
        <f t="shared" si="43"/>
        <v>11786359.378302239</v>
      </c>
      <c r="D349" s="26">
        <f t="shared" si="40"/>
        <v>1.25E-3</v>
      </c>
      <c r="E349" s="24">
        <f t="shared" si="41"/>
        <v>14732.949222877798</v>
      </c>
      <c r="F349" s="24">
        <f t="shared" si="44"/>
        <v>153092.21985224649</v>
      </c>
      <c r="G349" s="24">
        <f t="shared" si="45"/>
        <v>138359.27062936869</v>
      </c>
      <c r="H349" s="24">
        <f t="shared" si="46"/>
        <v>11648000.10767287</v>
      </c>
      <c r="I349" s="26">
        <f t="shared" si="47"/>
        <v>1.4999999999999999E-2</v>
      </c>
    </row>
    <row r="350" spans="1:9" x14ac:dyDescent="0.55000000000000004">
      <c r="A350" s="23">
        <v>341</v>
      </c>
      <c r="B350" s="27">
        <f t="shared" si="42"/>
        <v>54939</v>
      </c>
      <c r="C350" s="24">
        <f t="shared" si="43"/>
        <v>11648000.10767287</v>
      </c>
      <c r="D350" s="26">
        <f t="shared" si="40"/>
        <v>1.25E-3</v>
      </c>
      <c r="E350" s="24">
        <f t="shared" si="41"/>
        <v>14560.000134591088</v>
      </c>
      <c r="F350" s="24">
        <f t="shared" si="44"/>
        <v>153092.21985224649</v>
      </c>
      <c r="G350" s="24">
        <f t="shared" si="45"/>
        <v>138532.21971765539</v>
      </c>
      <c r="H350" s="24">
        <f t="shared" si="46"/>
        <v>11509467.887955215</v>
      </c>
      <c r="I350" s="26">
        <f t="shared" si="47"/>
        <v>1.4999999999999999E-2</v>
      </c>
    </row>
    <row r="351" spans="1:9" x14ac:dyDescent="0.55000000000000004">
      <c r="A351" s="23">
        <v>342</v>
      </c>
      <c r="B351" s="27">
        <f t="shared" si="42"/>
        <v>54969</v>
      </c>
      <c r="C351" s="24">
        <f t="shared" si="43"/>
        <v>11509467.887955215</v>
      </c>
      <c r="D351" s="26">
        <f t="shared" si="40"/>
        <v>1.25E-3</v>
      </c>
      <c r="E351" s="24">
        <f t="shared" si="41"/>
        <v>14386.83485994402</v>
      </c>
      <c r="F351" s="24">
        <f t="shared" si="44"/>
        <v>153092.21985224649</v>
      </c>
      <c r="G351" s="24">
        <f t="shared" si="45"/>
        <v>138705.38499230248</v>
      </c>
      <c r="H351" s="24">
        <f t="shared" si="46"/>
        <v>11370762.502962912</v>
      </c>
      <c r="I351" s="26">
        <f t="shared" si="47"/>
        <v>1.4999999999999999E-2</v>
      </c>
    </row>
    <row r="352" spans="1:9" x14ac:dyDescent="0.55000000000000004">
      <c r="A352" s="23">
        <v>343</v>
      </c>
      <c r="B352" s="27">
        <f t="shared" si="42"/>
        <v>55000</v>
      </c>
      <c r="C352" s="24">
        <f t="shared" si="43"/>
        <v>11370762.502962912</v>
      </c>
      <c r="D352" s="26">
        <f t="shared" si="40"/>
        <v>1.25E-3</v>
      </c>
      <c r="E352" s="24">
        <f t="shared" si="41"/>
        <v>14213.453128703639</v>
      </c>
      <c r="F352" s="24">
        <f t="shared" si="44"/>
        <v>153092.21985224649</v>
      </c>
      <c r="G352" s="24">
        <f t="shared" si="45"/>
        <v>138878.76672354285</v>
      </c>
      <c r="H352" s="24">
        <f t="shared" si="46"/>
        <v>11231883.736239368</v>
      </c>
      <c r="I352" s="26">
        <f t="shared" si="47"/>
        <v>1.4999999999999999E-2</v>
      </c>
    </row>
    <row r="353" spans="1:9" x14ac:dyDescent="0.55000000000000004">
      <c r="A353" s="23">
        <v>344</v>
      </c>
      <c r="B353" s="27">
        <f t="shared" si="42"/>
        <v>55031</v>
      </c>
      <c r="C353" s="24">
        <f t="shared" si="43"/>
        <v>11231883.736239368</v>
      </c>
      <c r="D353" s="26">
        <f t="shared" si="40"/>
        <v>1.25E-3</v>
      </c>
      <c r="E353" s="24">
        <f t="shared" si="41"/>
        <v>14039.85467029921</v>
      </c>
      <c r="F353" s="24">
        <f t="shared" si="44"/>
        <v>153092.21985224649</v>
      </c>
      <c r="G353" s="24">
        <f t="shared" si="45"/>
        <v>139052.36518194727</v>
      </c>
      <c r="H353" s="24">
        <f t="shared" si="46"/>
        <v>11092831.371057421</v>
      </c>
      <c r="I353" s="26">
        <f t="shared" si="47"/>
        <v>1.4999999999999999E-2</v>
      </c>
    </row>
    <row r="354" spans="1:9" x14ac:dyDescent="0.55000000000000004">
      <c r="A354" s="23">
        <v>345</v>
      </c>
      <c r="B354" s="27">
        <f t="shared" si="42"/>
        <v>55061</v>
      </c>
      <c r="C354" s="24">
        <f t="shared" si="43"/>
        <v>11092831.371057421</v>
      </c>
      <c r="D354" s="26">
        <f t="shared" si="40"/>
        <v>1.25E-3</v>
      </c>
      <c r="E354" s="24">
        <f t="shared" si="41"/>
        <v>13866.039213821776</v>
      </c>
      <c r="F354" s="24">
        <f t="shared" si="44"/>
        <v>153092.21985224649</v>
      </c>
      <c r="G354" s="24">
        <f t="shared" si="45"/>
        <v>139226.1806384247</v>
      </c>
      <c r="H354" s="24">
        <f t="shared" si="46"/>
        <v>10953605.190418996</v>
      </c>
      <c r="I354" s="26">
        <f t="shared" si="47"/>
        <v>1.4999999999999999E-2</v>
      </c>
    </row>
    <row r="355" spans="1:9" x14ac:dyDescent="0.55000000000000004">
      <c r="A355" s="23">
        <v>346</v>
      </c>
      <c r="B355" s="27">
        <f t="shared" si="42"/>
        <v>55092</v>
      </c>
      <c r="C355" s="24">
        <f t="shared" si="43"/>
        <v>10953605.190418996</v>
      </c>
      <c r="D355" s="26">
        <f t="shared" si="40"/>
        <v>1.25E-3</v>
      </c>
      <c r="E355" s="24">
        <f t="shared" si="41"/>
        <v>13692.006488023746</v>
      </c>
      <c r="F355" s="24">
        <f t="shared" si="44"/>
        <v>153092.21985224649</v>
      </c>
      <c r="G355" s="24">
        <f t="shared" si="45"/>
        <v>139400.21336422276</v>
      </c>
      <c r="H355" s="24">
        <f t="shared" si="46"/>
        <v>10814204.977054773</v>
      </c>
      <c r="I355" s="26">
        <f t="shared" si="47"/>
        <v>1.4999999999999999E-2</v>
      </c>
    </row>
    <row r="356" spans="1:9" x14ac:dyDescent="0.55000000000000004">
      <c r="A356" s="23">
        <v>347</v>
      </c>
      <c r="B356" s="27">
        <f t="shared" si="42"/>
        <v>55122</v>
      </c>
      <c r="C356" s="24">
        <f t="shared" si="43"/>
        <v>10814204.977054773</v>
      </c>
      <c r="D356" s="26">
        <f t="shared" si="40"/>
        <v>1.25E-3</v>
      </c>
      <c r="E356" s="24">
        <f t="shared" si="41"/>
        <v>13517.756221318466</v>
      </c>
      <c r="F356" s="24">
        <f t="shared" si="44"/>
        <v>153092.21985224649</v>
      </c>
      <c r="G356" s="24">
        <f t="shared" si="45"/>
        <v>139574.46363092802</v>
      </c>
      <c r="H356" s="24">
        <f t="shared" si="46"/>
        <v>10674630.513423845</v>
      </c>
      <c r="I356" s="26">
        <f t="shared" si="47"/>
        <v>1.4999999999999999E-2</v>
      </c>
    </row>
    <row r="357" spans="1:9" x14ac:dyDescent="0.55000000000000004">
      <c r="A357" s="23">
        <v>348</v>
      </c>
      <c r="B357" s="27">
        <f t="shared" si="42"/>
        <v>55153</v>
      </c>
      <c r="C357" s="24">
        <f t="shared" si="43"/>
        <v>10674630.513423845</v>
      </c>
      <c r="D357" s="26">
        <f t="shared" si="40"/>
        <v>1.25E-3</v>
      </c>
      <c r="E357" s="24">
        <f t="shared" si="41"/>
        <v>13343.288141779807</v>
      </c>
      <c r="F357" s="24">
        <f t="shared" si="44"/>
        <v>153092.21985224649</v>
      </c>
      <c r="G357" s="24">
        <f t="shared" si="45"/>
        <v>139748.93171046668</v>
      </c>
      <c r="H357" s="24">
        <f t="shared" si="46"/>
        <v>10534881.581713378</v>
      </c>
      <c r="I357" s="26">
        <f t="shared" si="47"/>
        <v>1.4999999999999999E-2</v>
      </c>
    </row>
    <row r="358" spans="1:9" x14ac:dyDescent="0.55000000000000004">
      <c r="A358" s="23">
        <v>349</v>
      </c>
      <c r="B358" s="27">
        <f t="shared" si="42"/>
        <v>55184</v>
      </c>
      <c r="C358" s="24">
        <f t="shared" si="43"/>
        <v>10534881.581713378</v>
      </c>
      <c r="D358" s="26">
        <f t="shared" si="40"/>
        <v>1.25E-3</v>
      </c>
      <c r="E358" s="24">
        <f t="shared" si="41"/>
        <v>13168.601977141723</v>
      </c>
      <c r="F358" s="24">
        <f t="shared" si="44"/>
        <v>153092.21985224649</v>
      </c>
      <c r="G358" s="24">
        <f t="shared" si="45"/>
        <v>139923.61787510477</v>
      </c>
      <c r="H358" s="24">
        <f t="shared" si="46"/>
        <v>10394957.963838274</v>
      </c>
      <c r="I358" s="26">
        <f t="shared" si="47"/>
        <v>1.4999999999999999E-2</v>
      </c>
    </row>
    <row r="359" spans="1:9" x14ac:dyDescent="0.55000000000000004">
      <c r="A359" s="23">
        <v>350</v>
      </c>
      <c r="B359" s="27">
        <f t="shared" si="42"/>
        <v>55212</v>
      </c>
      <c r="C359" s="24">
        <f t="shared" si="43"/>
        <v>10394957.963838274</v>
      </c>
      <c r="D359" s="26">
        <f t="shared" si="40"/>
        <v>1.25E-3</v>
      </c>
      <c r="E359" s="24">
        <f t="shared" si="41"/>
        <v>12993.697454797843</v>
      </c>
      <c r="F359" s="24">
        <f t="shared" si="44"/>
        <v>153092.21985224649</v>
      </c>
      <c r="G359" s="24">
        <f t="shared" si="45"/>
        <v>140098.52239744866</v>
      </c>
      <c r="H359" s="24">
        <f t="shared" si="46"/>
        <v>10254859.441440824</v>
      </c>
      <c r="I359" s="26">
        <f t="shared" si="47"/>
        <v>1.4999999999999999E-2</v>
      </c>
    </row>
    <row r="360" spans="1:9" x14ac:dyDescent="0.55000000000000004">
      <c r="A360" s="23">
        <v>351</v>
      </c>
      <c r="B360" s="27">
        <f t="shared" si="42"/>
        <v>55243</v>
      </c>
      <c r="C360" s="24">
        <f t="shared" si="43"/>
        <v>10254859.441440824</v>
      </c>
      <c r="D360" s="26">
        <f t="shared" si="40"/>
        <v>1.25E-3</v>
      </c>
      <c r="E360" s="24">
        <f t="shared" si="41"/>
        <v>12818.574301801031</v>
      </c>
      <c r="F360" s="24">
        <f t="shared" si="44"/>
        <v>153092.21985224649</v>
      </c>
      <c r="G360" s="24">
        <f t="shared" si="45"/>
        <v>140273.64555044545</v>
      </c>
      <c r="H360" s="24">
        <f t="shared" si="46"/>
        <v>10114585.79589038</v>
      </c>
      <c r="I360" s="26">
        <f t="shared" si="47"/>
        <v>1.4999999999999999E-2</v>
      </c>
    </row>
    <row r="361" spans="1:9" x14ac:dyDescent="0.55000000000000004">
      <c r="A361" s="23">
        <v>352</v>
      </c>
      <c r="B361" s="27">
        <f t="shared" si="42"/>
        <v>55273</v>
      </c>
      <c r="C361" s="24">
        <f t="shared" si="43"/>
        <v>10114585.79589038</v>
      </c>
      <c r="D361" s="26">
        <f t="shared" si="40"/>
        <v>1.25E-3</v>
      </c>
      <c r="E361" s="24">
        <f t="shared" si="41"/>
        <v>12643.232244862975</v>
      </c>
      <c r="F361" s="24">
        <f t="shared" si="44"/>
        <v>153092.21985224649</v>
      </c>
      <c r="G361" s="24">
        <f t="shared" si="45"/>
        <v>140448.98760738352</v>
      </c>
      <c r="H361" s="24">
        <f t="shared" si="46"/>
        <v>9974136.8082829956</v>
      </c>
      <c r="I361" s="26">
        <f t="shared" si="47"/>
        <v>1.4999999999999999E-2</v>
      </c>
    </row>
    <row r="362" spans="1:9" x14ac:dyDescent="0.55000000000000004">
      <c r="A362" s="23">
        <v>353</v>
      </c>
      <c r="B362" s="27">
        <f t="shared" si="42"/>
        <v>55304</v>
      </c>
      <c r="C362" s="24">
        <f t="shared" si="43"/>
        <v>9974136.8082829956</v>
      </c>
      <c r="D362" s="26">
        <f t="shared" si="40"/>
        <v>1.25E-3</v>
      </c>
      <c r="E362" s="24">
        <f t="shared" si="41"/>
        <v>12467.671010353744</v>
      </c>
      <c r="F362" s="24">
        <f t="shared" si="44"/>
        <v>153092.21985224649</v>
      </c>
      <c r="G362" s="24">
        <f t="shared" si="45"/>
        <v>140624.54884189274</v>
      </c>
      <c r="H362" s="24">
        <f t="shared" si="46"/>
        <v>9833512.2594411038</v>
      </c>
      <c r="I362" s="26">
        <f t="shared" si="47"/>
        <v>1.4999999999999999E-2</v>
      </c>
    </row>
    <row r="363" spans="1:9" x14ac:dyDescent="0.55000000000000004">
      <c r="A363" s="23">
        <v>354</v>
      </c>
      <c r="B363" s="27">
        <f t="shared" si="42"/>
        <v>55334</v>
      </c>
      <c r="C363" s="24">
        <f t="shared" si="43"/>
        <v>9833512.2594411038</v>
      </c>
      <c r="D363" s="26">
        <f t="shared" si="40"/>
        <v>1.25E-3</v>
      </c>
      <c r="E363" s="24">
        <f t="shared" si="41"/>
        <v>12291.890324301379</v>
      </c>
      <c r="F363" s="24">
        <f t="shared" si="44"/>
        <v>153092.21985224649</v>
      </c>
      <c r="G363" s="24">
        <f t="shared" si="45"/>
        <v>140800.32952794511</v>
      </c>
      <c r="H363" s="24">
        <f t="shared" si="46"/>
        <v>9692711.9299131595</v>
      </c>
      <c r="I363" s="26">
        <f t="shared" si="47"/>
        <v>1.4999999999999999E-2</v>
      </c>
    </row>
    <row r="364" spans="1:9" x14ac:dyDescent="0.55000000000000004">
      <c r="A364" s="23">
        <v>355</v>
      </c>
      <c r="B364" s="27">
        <f t="shared" si="42"/>
        <v>55365</v>
      </c>
      <c r="C364" s="24">
        <f t="shared" si="43"/>
        <v>9692711.9299131595</v>
      </c>
      <c r="D364" s="26">
        <f t="shared" si="40"/>
        <v>1.25E-3</v>
      </c>
      <c r="E364" s="24">
        <f t="shared" si="41"/>
        <v>12115.889912391449</v>
      </c>
      <c r="F364" s="24">
        <f t="shared" si="44"/>
        <v>153092.21985224649</v>
      </c>
      <c r="G364" s="24">
        <f t="shared" si="45"/>
        <v>140976.32993985503</v>
      </c>
      <c r="H364" s="24">
        <f t="shared" si="46"/>
        <v>9551735.5999733042</v>
      </c>
      <c r="I364" s="26">
        <f t="shared" si="47"/>
        <v>1.4999999999999999E-2</v>
      </c>
    </row>
    <row r="365" spans="1:9" x14ac:dyDescent="0.55000000000000004">
      <c r="A365" s="23">
        <v>356</v>
      </c>
      <c r="B365" s="27">
        <f t="shared" si="42"/>
        <v>55396</v>
      </c>
      <c r="C365" s="24">
        <f t="shared" si="43"/>
        <v>9551735.5999733042</v>
      </c>
      <c r="D365" s="26">
        <f t="shared" si="40"/>
        <v>1.25E-3</v>
      </c>
      <c r="E365" s="24">
        <f t="shared" si="41"/>
        <v>11939.669499966631</v>
      </c>
      <c r="F365" s="24">
        <f t="shared" si="44"/>
        <v>153092.21985224649</v>
      </c>
      <c r="G365" s="24">
        <f t="shared" si="45"/>
        <v>141152.55035227985</v>
      </c>
      <c r="H365" s="24">
        <f t="shared" si="46"/>
        <v>9410583.0496210251</v>
      </c>
      <c r="I365" s="26">
        <f t="shared" si="47"/>
        <v>1.4999999999999999E-2</v>
      </c>
    </row>
    <row r="366" spans="1:9" x14ac:dyDescent="0.55000000000000004">
      <c r="A366" s="23">
        <v>357</v>
      </c>
      <c r="B366" s="27">
        <f t="shared" si="42"/>
        <v>55426</v>
      </c>
      <c r="C366" s="24">
        <f t="shared" si="43"/>
        <v>9410583.0496210251</v>
      </c>
      <c r="D366" s="26">
        <f t="shared" si="40"/>
        <v>1.25E-3</v>
      </c>
      <c r="E366" s="24">
        <f t="shared" si="41"/>
        <v>11763.228812026282</v>
      </c>
      <c r="F366" s="24">
        <f t="shared" si="44"/>
        <v>153092.21985224649</v>
      </c>
      <c r="G366" s="24">
        <f t="shared" si="45"/>
        <v>141328.99104022019</v>
      </c>
      <c r="H366" s="24">
        <f t="shared" si="46"/>
        <v>9269254.0585808046</v>
      </c>
      <c r="I366" s="26">
        <f t="shared" si="47"/>
        <v>1.4999999999999999E-2</v>
      </c>
    </row>
    <row r="367" spans="1:9" x14ac:dyDescent="0.55000000000000004">
      <c r="A367" s="23">
        <v>358</v>
      </c>
      <c r="B367" s="27">
        <f t="shared" si="42"/>
        <v>55457</v>
      </c>
      <c r="C367" s="24">
        <f t="shared" si="43"/>
        <v>9269254.0585808046</v>
      </c>
      <c r="D367" s="26">
        <f t="shared" si="40"/>
        <v>1.25E-3</v>
      </c>
      <c r="E367" s="24">
        <f t="shared" si="41"/>
        <v>11586.567573226006</v>
      </c>
      <c r="F367" s="24">
        <f t="shared" si="44"/>
        <v>153092.21985224649</v>
      </c>
      <c r="G367" s="24">
        <f t="shared" si="45"/>
        <v>141505.65227902049</v>
      </c>
      <c r="H367" s="24">
        <f t="shared" si="46"/>
        <v>9127748.4063017834</v>
      </c>
      <c r="I367" s="26">
        <f t="shared" si="47"/>
        <v>1.4999999999999999E-2</v>
      </c>
    </row>
    <row r="368" spans="1:9" x14ac:dyDescent="0.55000000000000004">
      <c r="A368" s="23">
        <v>359</v>
      </c>
      <c r="B368" s="27">
        <f t="shared" si="42"/>
        <v>55487</v>
      </c>
      <c r="C368" s="24">
        <f t="shared" si="43"/>
        <v>9127748.4063017834</v>
      </c>
      <c r="D368" s="26">
        <f t="shared" si="40"/>
        <v>1.25E-3</v>
      </c>
      <c r="E368" s="24">
        <f t="shared" si="41"/>
        <v>11409.68550787723</v>
      </c>
      <c r="F368" s="24">
        <f t="shared" si="44"/>
        <v>153092.21985224649</v>
      </c>
      <c r="G368" s="24">
        <f t="shared" si="45"/>
        <v>141682.53434436925</v>
      </c>
      <c r="H368" s="24">
        <f t="shared" si="46"/>
        <v>8986065.8719574139</v>
      </c>
      <c r="I368" s="26">
        <f t="shared" si="47"/>
        <v>1.4999999999999999E-2</v>
      </c>
    </row>
    <row r="369" spans="1:9" x14ac:dyDescent="0.55000000000000004">
      <c r="A369" s="23">
        <v>360</v>
      </c>
      <c r="B369" s="27">
        <f t="shared" si="42"/>
        <v>55518</v>
      </c>
      <c r="C369" s="24">
        <f t="shared" si="43"/>
        <v>8986065.8719574139</v>
      </c>
      <c r="D369" s="26">
        <f t="shared" si="40"/>
        <v>1.25E-3</v>
      </c>
      <c r="E369" s="24">
        <f t="shared" si="41"/>
        <v>11232.582339946768</v>
      </c>
      <c r="F369" s="24">
        <f t="shared" si="44"/>
        <v>153092.21985224649</v>
      </c>
      <c r="G369" s="24">
        <f t="shared" si="45"/>
        <v>141859.63751229973</v>
      </c>
      <c r="H369" s="24">
        <f t="shared" si="46"/>
        <v>8844206.2344451137</v>
      </c>
      <c r="I369" s="26">
        <f t="shared" si="47"/>
        <v>1.4999999999999999E-2</v>
      </c>
    </row>
    <row r="370" spans="1:9" x14ac:dyDescent="0.55000000000000004">
      <c r="A370" s="23">
        <v>361</v>
      </c>
      <c r="B370" s="27">
        <f t="shared" si="42"/>
        <v>55549</v>
      </c>
      <c r="C370" s="24">
        <f t="shared" si="43"/>
        <v>8844206.2344451137</v>
      </c>
      <c r="D370" s="26">
        <f t="shared" si="40"/>
        <v>1.25E-3</v>
      </c>
      <c r="E370" s="24">
        <f t="shared" si="41"/>
        <v>11055.257793056393</v>
      </c>
      <c r="F370" s="24">
        <f t="shared" si="44"/>
        <v>153092.21985224649</v>
      </c>
      <c r="G370" s="24">
        <f t="shared" si="45"/>
        <v>142036.96205919009</v>
      </c>
      <c r="H370" s="24">
        <f t="shared" si="46"/>
        <v>8702169.2723859232</v>
      </c>
      <c r="I370" s="26">
        <f t="shared" si="47"/>
        <v>1.4999999999999999E-2</v>
      </c>
    </row>
    <row r="371" spans="1:9" x14ac:dyDescent="0.55000000000000004">
      <c r="A371" s="23">
        <v>362</v>
      </c>
      <c r="B371" s="27">
        <f t="shared" si="42"/>
        <v>55578</v>
      </c>
      <c r="C371" s="24">
        <f t="shared" si="43"/>
        <v>8702169.2723859232</v>
      </c>
      <c r="D371" s="26">
        <f t="shared" si="40"/>
        <v>1.25E-3</v>
      </c>
      <c r="E371" s="24">
        <f t="shared" si="41"/>
        <v>10877.711590482404</v>
      </c>
      <c r="F371" s="24">
        <f t="shared" si="44"/>
        <v>153092.21985224649</v>
      </c>
      <c r="G371" s="24">
        <f t="shared" si="45"/>
        <v>142214.50826176407</v>
      </c>
      <c r="H371" s="24">
        <f t="shared" si="46"/>
        <v>8559954.7641241588</v>
      </c>
      <c r="I371" s="26">
        <f t="shared" si="47"/>
        <v>1.4999999999999999E-2</v>
      </c>
    </row>
    <row r="372" spans="1:9" x14ac:dyDescent="0.55000000000000004">
      <c r="A372" s="23">
        <v>363</v>
      </c>
      <c r="B372" s="27">
        <f t="shared" si="42"/>
        <v>55609</v>
      </c>
      <c r="C372" s="24">
        <f t="shared" si="43"/>
        <v>8559954.7641241588</v>
      </c>
      <c r="D372" s="26">
        <f t="shared" si="40"/>
        <v>1.25E-3</v>
      </c>
      <c r="E372" s="24">
        <f t="shared" si="41"/>
        <v>10699.943455155199</v>
      </c>
      <c r="F372" s="24">
        <f t="shared" si="44"/>
        <v>153092.21985224649</v>
      </c>
      <c r="G372" s="24">
        <f t="shared" si="45"/>
        <v>142392.27639709128</v>
      </c>
      <c r="H372" s="24">
        <f t="shared" si="46"/>
        <v>8417562.4877270684</v>
      </c>
      <c r="I372" s="26">
        <f t="shared" si="47"/>
        <v>1.4999999999999999E-2</v>
      </c>
    </row>
    <row r="373" spans="1:9" x14ac:dyDescent="0.55000000000000004">
      <c r="A373" s="23">
        <v>364</v>
      </c>
      <c r="B373" s="27">
        <f t="shared" si="42"/>
        <v>55639</v>
      </c>
      <c r="C373" s="24">
        <f t="shared" si="43"/>
        <v>8417562.4877270684</v>
      </c>
      <c r="D373" s="26">
        <f t="shared" si="40"/>
        <v>1.25E-3</v>
      </c>
      <c r="E373" s="24">
        <f t="shared" si="41"/>
        <v>10521.953109658836</v>
      </c>
      <c r="F373" s="24">
        <f t="shared" si="44"/>
        <v>153092.21985224649</v>
      </c>
      <c r="G373" s="24">
        <f t="shared" si="45"/>
        <v>142570.26674258764</v>
      </c>
      <c r="H373" s="24">
        <f t="shared" si="46"/>
        <v>8274992.2209844803</v>
      </c>
      <c r="I373" s="26">
        <f t="shared" si="47"/>
        <v>1.4999999999999999E-2</v>
      </c>
    </row>
    <row r="374" spans="1:9" x14ac:dyDescent="0.55000000000000004">
      <c r="A374" s="23">
        <v>365</v>
      </c>
      <c r="B374" s="27">
        <f t="shared" si="42"/>
        <v>55670</v>
      </c>
      <c r="C374" s="24">
        <f t="shared" si="43"/>
        <v>8274992.2209844803</v>
      </c>
      <c r="D374" s="26">
        <f t="shared" si="40"/>
        <v>1.25E-3</v>
      </c>
      <c r="E374" s="24">
        <f t="shared" si="41"/>
        <v>10343.740276230601</v>
      </c>
      <c r="F374" s="24">
        <f t="shared" si="44"/>
        <v>153092.21985224649</v>
      </c>
      <c r="G374" s="24">
        <f t="shared" si="45"/>
        <v>142748.4795760159</v>
      </c>
      <c r="H374" s="24">
        <f t="shared" si="46"/>
        <v>8132243.7414084645</v>
      </c>
      <c r="I374" s="26">
        <f t="shared" si="47"/>
        <v>1.4999999999999999E-2</v>
      </c>
    </row>
    <row r="375" spans="1:9" x14ac:dyDescent="0.55000000000000004">
      <c r="A375" s="23">
        <v>366</v>
      </c>
      <c r="B375" s="27">
        <f t="shared" si="42"/>
        <v>55700</v>
      </c>
      <c r="C375" s="24">
        <f t="shared" si="43"/>
        <v>8132243.7414084645</v>
      </c>
      <c r="D375" s="26">
        <f t="shared" si="40"/>
        <v>1.25E-3</v>
      </c>
      <c r="E375" s="24">
        <f t="shared" si="41"/>
        <v>10165.304676760581</v>
      </c>
      <c r="F375" s="24">
        <f t="shared" si="44"/>
        <v>153092.21985224649</v>
      </c>
      <c r="G375" s="24">
        <f t="shared" si="45"/>
        <v>142926.91517548592</v>
      </c>
      <c r="H375" s="24">
        <f t="shared" si="46"/>
        <v>7989316.8262329781</v>
      </c>
      <c r="I375" s="26">
        <f t="shared" si="47"/>
        <v>1.4999999999999999E-2</v>
      </c>
    </row>
    <row r="376" spans="1:9" x14ac:dyDescent="0.55000000000000004">
      <c r="A376" s="23">
        <v>367</v>
      </c>
      <c r="B376" s="27">
        <f t="shared" si="42"/>
        <v>55731</v>
      </c>
      <c r="C376" s="24">
        <f t="shared" si="43"/>
        <v>7989316.8262329781</v>
      </c>
      <c r="D376" s="26">
        <f t="shared" si="40"/>
        <v>1.25E-3</v>
      </c>
      <c r="E376" s="24">
        <f t="shared" si="41"/>
        <v>9986.6460327912228</v>
      </c>
      <c r="F376" s="24">
        <f t="shared" si="44"/>
        <v>153092.21985224649</v>
      </c>
      <c r="G376" s="24">
        <f t="shared" si="45"/>
        <v>143105.57381945525</v>
      </c>
      <c r="H376" s="24">
        <f t="shared" si="46"/>
        <v>7846211.2524135225</v>
      </c>
      <c r="I376" s="26">
        <f t="shared" si="47"/>
        <v>1.4999999999999999E-2</v>
      </c>
    </row>
    <row r="377" spans="1:9" x14ac:dyDescent="0.55000000000000004">
      <c r="A377" s="23">
        <v>368</v>
      </c>
      <c r="B377" s="27">
        <f t="shared" si="42"/>
        <v>55762</v>
      </c>
      <c r="C377" s="24">
        <f t="shared" si="43"/>
        <v>7846211.2524135225</v>
      </c>
      <c r="D377" s="26">
        <f t="shared" si="40"/>
        <v>1.25E-3</v>
      </c>
      <c r="E377" s="24">
        <f t="shared" si="41"/>
        <v>9807.7640655169034</v>
      </c>
      <c r="F377" s="24">
        <f t="shared" si="44"/>
        <v>153092.21985224649</v>
      </c>
      <c r="G377" s="24">
        <f t="shared" si="45"/>
        <v>143284.45578672958</v>
      </c>
      <c r="H377" s="24">
        <f t="shared" si="46"/>
        <v>7702926.7966267932</v>
      </c>
      <c r="I377" s="26">
        <f t="shared" si="47"/>
        <v>1.4999999999999999E-2</v>
      </c>
    </row>
    <row r="378" spans="1:9" x14ac:dyDescent="0.55000000000000004">
      <c r="A378" s="23">
        <v>369</v>
      </c>
      <c r="B378" s="27">
        <f t="shared" si="42"/>
        <v>55792</v>
      </c>
      <c r="C378" s="24">
        <f t="shared" si="43"/>
        <v>7702926.7966267932</v>
      </c>
      <c r="D378" s="26">
        <f t="shared" si="40"/>
        <v>1.25E-3</v>
      </c>
      <c r="E378" s="24">
        <f t="shared" si="41"/>
        <v>9628.6584957834912</v>
      </c>
      <c r="F378" s="24">
        <f t="shared" si="44"/>
        <v>153092.21985224649</v>
      </c>
      <c r="G378" s="24">
        <f t="shared" si="45"/>
        <v>143463.561356463</v>
      </c>
      <c r="H378" s="24">
        <f t="shared" si="46"/>
        <v>7559463.2352703307</v>
      </c>
      <c r="I378" s="26">
        <f t="shared" si="47"/>
        <v>1.4999999999999999E-2</v>
      </c>
    </row>
    <row r="379" spans="1:9" x14ac:dyDescent="0.55000000000000004">
      <c r="A379" s="23">
        <v>370</v>
      </c>
      <c r="B379" s="27">
        <f t="shared" si="42"/>
        <v>55823</v>
      </c>
      <c r="C379" s="24">
        <f t="shared" si="43"/>
        <v>7559463.2352703307</v>
      </c>
      <c r="D379" s="26">
        <f t="shared" si="40"/>
        <v>1.25E-3</v>
      </c>
      <c r="E379" s="24">
        <f t="shared" si="41"/>
        <v>9449.3290440879136</v>
      </c>
      <c r="F379" s="24">
        <f t="shared" si="44"/>
        <v>153092.21985224649</v>
      </c>
      <c r="G379" s="24">
        <f t="shared" si="45"/>
        <v>143642.89080815858</v>
      </c>
      <c r="H379" s="24">
        <f t="shared" si="46"/>
        <v>7415820.3444621721</v>
      </c>
      <c r="I379" s="26">
        <f t="shared" si="47"/>
        <v>1.4999999999999999E-2</v>
      </c>
    </row>
    <row r="380" spans="1:9" x14ac:dyDescent="0.55000000000000004">
      <c r="A380" s="23">
        <v>371</v>
      </c>
      <c r="B380" s="27">
        <f t="shared" si="42"/>
        <v>55853</v>
      </c>
      <c r="C380" s="24">
        <f t="shared" si="43"/>
        <v>7415820.3444621721</v>
      </c>
      <c r="D380" s="26">
        <f t="shared" si="40"/>
        <v>1.25E-3</v>
      </c>
      <c r="E380" s="24">
        <f t="shared" si="41"/>
        <v>9269.7754305777162</v>
      </c>
      <c r="F380" s="24">
        <f t="shared" si="44"/>
        <v>153092.21985224649</v>
      </c>
      <c r="G380" s="24">
        <f t="shared" si="45"/>
        <v>143822.44442166877</v>
      </c>
      <c r="H380" s="24">
        <f t="shared" si="46"/>
        <v>7271997.9000405036</v>
      </c>
      <c r="I380" s="26">
        <f t="shared" si="47"/>
        <v>1.4999999999999999E-2</v>
      </c>
    </row>
    <row r="381" spans="1:9" x14ac:dyDescent="0.55000000000000004">
      <c r="A381" s="23">
        <v>372</v>
      </c>
      <c r="B381" s="27">
        <f t="shared" si="42"/>
        <v>55884</v>
      </c>
      <c r="C381" s="24">
        <f t="shared" si="43"/>
        <v>7271997.9000405036</v>
      </c>
      <c r="D381" s="26">
        <f t="shared" si="40"/>
        <v>1.25E-3</v>
      </c>
      <c r="E381" s="24">
        <f t="shared" si="41"/>
        <v>9089.9973750506306</v>
      </c>
      <c r="F381" s="24">
        <f t="shared" si="44"/>
        <v>153092.21985224649</v>
      </c>
      <c r="G381" s="24">
        <f t="shared" si="45"/>
        <v>144002.22247719587</v>
      </c>
      <c r="H381" s="24">
        <f t="shared" si="46"/>
        <v>7127995.6775633078</v>
      </c>
      <c r="I381" s="26">
        <f t="shared" si="47"/>
        <v>1.4999999999999999E-2</v>
      </c>
    </row>
    <row r="382" spans="1:9" x14ac:dyDescent="0.55000000000000004">
      <c r="A382" s="23">
        <v>373</v>
      </c>
      <c r="B382" s="27">
        <f t="shared" si="42"/>
        <v>55915</v>
      </c>
      <c r="C382" s="24">
        <f t="shared" si="43"/>
        <v>7127995.6775633078</v>
      </c>
      <c r="D382" s="26">
        <f t="shared" si="40"/>
        <v>1.25E-3</v>
      </c>
      <c r="E382" s="24">
        <f t="shared" si="41"/>
        <v>8909.994596954135</v>
      </c>
      <c r="F382" s="24">
        <f t="shared" si="44"/>
        <v>153092.21985224649</v>
      </c>
      <c r="G382" s="24">
        <f t="shared" si="45"/>
        <v>144182.22525529235</v>
      </c>
      <c r="H382" s="24">
        <f t="shared" si="46"/>
        <v>6983813.4523080159</v>
      </c>
      <c r="I382" s="26">
        <f t="shared" si="47"/>
        <v>1.4999999999999999E-2</v>
      </c>
    </row>
    <row r="383" spans="1:9" x14ac:dyDescent="0.55000000000000004">
      <c r="A383" s="23">
        <v>374</v>
      </c>
      <c r="B383" s="27">
        <f t="shared" si="42"/>
        <v>55943</v>
      </c>
      <c r="C383" s="24">
        <f t="shared" si="43"/>
        <v>6983813.4523080159</v>
      </c>
      <c r="D383" s="26">
        <f t="shared" si="40"/>
        <v>1.25E-3</v>
      </c>
      <c r="E383" s="24">
        <f t="shared" si="41"/>
        <v>8729.7668153850209</v>
      </c>
      <c r="F383" s="24">
        <f t="shared" si="44"/>
        <v>153092.21985224649</v>
      </c>
      <c r="G383" s="24">
        <f t="shared" si="45"/>
        <v>144362.45303686147</v>
      </c>
      <c r="H383" s="24">
        <f t="shared" si="46"/>
        <v>6839450.9992711544</v>
      </c>
      <c r="I383" s="26">
        <f t="shared" si="47"/>
        <v>1.4999999999999999E-2</v>
      </c>
    </row>
    <row r="384" spans="1:9" x14ac:dyDescent="0.55000000000000004">
      <c r="A384" s="23">
        <v>375</v>
      </c>
      <c r="B384" s="27">
        <f t="shared" si="42"/>
        <v>55974</v>
      </c>
      <c r="C384" s="24">
        <f t="shared" si="43"/>
        <v>6839450.9992711544</v>
      </c>
      <c r="D384" s="26">
        <f t="shared" si="40"/>
        <v>1.25E-3</v>
      </c>
      <c r="E384" s="24">
        <f t="shared" si="41"/>
        <v>8549.313749088944</v>
      </c>
      <c r="F384" s="24">
        <f t="shared" si="44"/>
        <v>153092.21985224649</v>
      </c>
      <c r="G384" s="24">
        <f t="shared" si="45"/>
        <v>144542.90610315755</v>
      </c>
      <c r="H384" s="24">
        <f t="shared" si="46"/>
        <v>6694908.093167997</v>
      </c>
      <c r="I384" s="26">
        <f t="shared" si="47"/>
        <v>1.4999999999999999E-2</v>
      </c>
    </row>
    <row r="385" spans="1:9" x14ac:dyDescent="0.55000000000000004">
      <c r="A385" s="23">
        <v>376</v>
      </c>
      <c r="B385" s="27">
        <f t="shared" si="42"/>
        <v>56004</v>
      </c>
      <c r="C385" s="24">
        <f t="shared" si="43"/>
        <v>6694908.093167997</v>
      </c>
      <c r="D385" s="26">
        <f t="shared" si="40"/>
        <v>1.25E-3</v>
      </c>
      <c r="E385" s="24">
        <f t="shared" si="41"/>
        <v>8368.6351164599964</v>
      </c>
      <c r="F385" s="24">
        <f t="shared" si="44"/>
        <v>153092.21985224649</v>
      </c>
      <c r="G385" s="24">
        <f t="shared" si="45"/>
        <v>144723.58473578648</v>
      </c>
      <c r="H385" s="24">
        <f t="shared" si="46"/>
        <v>6550184.5084322104</v>
      </c>
      <c r="I385" s="26">
        <f t="shared" si="47"/>
        <v>1.4999999999999999E-2</v>
      </c>
    </row>
    <row r="386" spans="1:9" x14ac:dyDescent="0.55000000000000004">
      <c r="A386" s="23">
        <v>377</v>
      </c>
      <c r="B386" s="27">
        <f t="shared" si="42"/>
        <v>56035</v>
      </c>
      <c r="C386" s="24">
        <f t="shared" si="43"/>
        <v>6550184.5084322104</v>
      </c>
      <c r="D386" s="26">
        <f t="shared" si="40"/>
        <v>1.25E-3</v>
      </c>
      <c r="E386" s="24">
        <f t="shared" si="41"/>
        <v>8187.7306355402634</v>
      </c>
      <c r="F386" s="24">
        <f t="shared" si="44"/>
        <v>153092.21985224649</v>
      </c>
      <c r="G386" s="24">
        <f t="shared" si="45"/>
        <v>144904.48921670622</v>
      </c>
      <c r="H386" s="24">
        <f t="shared" si="46"/>
        <v>6405280.0192155046</v>
      </c>
      <c r="I386" s="26">
        <f t="shared" si="47"/>
        <v>1.4999999999999999E-2</v>
      </c>
    </row>
    <row r="387" spans="1:9" x14ac:dyDescent="0.55000000000000004">
      <c r="A387" s="23">
        <v>378</v>
      </c>
      <c r="B387" s="27">
        <f t="shared" si="42"/>
        <v>56065</v>
      </c>
      <c r="C387" s="24">
        <f t="shared" si="43"/>
        <v>6405280.0192155046</v>
      </c>
      <c r="D387" s="26">
        <f t="shared" si="40"/>
        <v>1.25E-3</v>
      </c>
      <c r="E387" s="24">
        <f t="shared" si="41"/>
        <v>8006.6000240193807</v>
      </c>
      <c r="F387" s="24">
        <f t="shared" si="44"/>
        <v>153092.21985224649</v>
      </c>
      <c r="G387" s="24">
        <f t="shared" si="45"/>
        <v>145085.61982822712</v>
      </c>
      <c r="H387" s="24">
        <f t="shared" si="46"/>
        <v>6260194.3993872777</v>
      </c>
      <c r="I387" s="26">
        <f t="shared" si="47"/>
        <v>1.4999999999999999E-2</v>
      </c>
    </row>
    <row r="388" spans="1:9" x14ac:dyDescent="0.55000000000000004">
      <c r="A388" s="23">
        <v>379</v>
      </c>
      <c r="B388" s="27">
        <f t="shared" si="42"/>
        <v>56096</v>
      </c>
      <c r="C388" s="24">
        <f t="shared" si="43"/>
        <v>6260194.3993872777</v>
      </c>
      <c r="D388" s="26">
        <f t="shared" si="40"/>
        <v>1.25E-3</v>
      </c>
      <c r="E388" s="24">
        <f t="shared" si="41"/>
        <v>7825.2429992340976</v>
      </c>
      <c r="F388" s="24">
        <f t="shared" si="44"/>
        <v>153092.21985224649</v>
      </c>
      <c r="G388" s="24">
        <f t="shared" si="45"/>
        <v>145266.9768530124</v>
      </c>
      <c r="H388" s="24">
        <f t="shared" si="46"/>
        <v>6114927.4225342656</v>
      </c>
      <c r="I388" s="26">
        <f t="shared" si="47"/>
        <v>1.4999999999999999E-2</v>
      </c>
    </row>
    <row r="389" spans="1:9" x14ac:dyDescent="0.55000000000000004">
      <c r="A389" s="23">
        <v>380</v>
      </c>
      <c r="B389" s="27">
        <f t="shared" si="42"/>
        <v>56127</v>
      </c>
      <c r="C389" s="24">
        <f t="shared" si="43"/>
        <v>6114927.4225342656</v>
      </c>
      <c r="D389" s="26">
        <f t="shared" si="40"/>
        <v>1.25E-3</v>
      </c>
      <c r="E389" s="24">
        <f t="shared" si="41"/>
        <v>7643.6592781678319</v>
      </c>
      <c r="F389" s="24">
        <f t="shared" si="44"/>
        <v>153092.21985224649</v>
      </c>
      <c r="G389" s="24">
        <f t="shared" si="45"/>
        <v>145448.56057407867</v>
      </c>
      <c r="H389" s="24">
        <f t="shared" si="46"/>
        <v>5969478.8619601866</v>
      </c>
      <c r="I389" s="26">
        <f t="shared" si="47"/>
        <v>1.4999999999999999E-2</v>
      </c>
    </row>
    <row r="390" spans="1:9" x14ac:dyDescent="0.55000000000000004">
      <c r="A390" s="23">
        <v>381</v>
      </c>
      <c r="B390" s="27">
        <f t="shared" si="42"/>
        <v>56157</v>
      </c>
      <c r="C390" s="24">
        <f t="shared" si="43"/>
        <v>5969478.8619601866</v>
      </c>
      <c r="D390" s="26">
        <f t="shared" si="40"/>
        <v>1.25E-3</v>
      </c>
      <c r="E390" s="24">
        <f t="shared" si="41"/>
        <v>7461.8485774502333</v>
      </c>
      <c r="F390" s="24">
        <f t="shared" si="44"/>
        <v>153092.21985224649</v>
      </c>
      <c r="G390" s="24">
        <f t="shared" si="45"/>
        <v>145630.37127479626</v>
      </c>
      <c r="H390" s="24">
        <f t="shared" si="46"/>
        <v>5823848.4906853903</v>
      </c>
      <c r="I390" s="26">
        <f t="shared" si="47"/>
        <v>1.4999999999999999E-2</v>
      </c>
    </row>
    <row r="391" spans="1:9" x14ac:dyDescent="0.55000000000000004">
      <c r="A391" s="23">
        <v>382</v>
      </c>
      <c r="B391" s="27">
        <f t="shared" si="42"/>
        <v>56188</v>
      </c>
      <c r="C391" s="24">
        <f t="shared" si="43"/>
        <v>5823848.4906853903</v>
      </c>
      <c r="D391" s="26">
        <f t="shared" si="40"/>
        <v>1.25E-3</v>
      </c>
      <c r="E391" s="24">
        <f t="shared" si="41"/>
        <v>7279.810613356738</v>
      </c>
      <c r="F391" s="24">
        <f t="shared" si="44"/>
        <v>153092.21985224649</v>
      </c>
      <c r="G391" s="24">
        <f t="shared" si="45"/>
        <v>145812.40923888976</v>
      </c>
      <c r="H391" s="24">
        <f t="shared" si="46"/>
        <v>5678036.0814465005</v>
      </c>
      <c r="I391" s="26">
        <f t="shared" si="47"/>
        <v>1.4999999999999999E-2</v>
      </c>
    </row>
    <row r="392" spans="1:9" x14ac:dyDescent="0.55000000000000004">
      <c r="A392" s="23">
        <v>383</v>
      </c>
      <c r="B392" s="27">
        <f t="shared" si="42"/>
        <v>56218</v>
      </c>
      <c r="C392" s="24">
        <f t="shared" si="43"/>
        <v>5678036.0814465005</v>
      </c>
      <c r="D392" s="26">
        <f t="shared" si="40"/>
        <v>1.25E-3</v>
      </c>
      <c r="E392" s="24">
        <f t="shared" si="41"/>
        <v>7097.5451018081258</v>
      </c>
      <c r="F392" s="24">
        <f t="shared" si="44"/>
        <v>153092.21985224649</v>
      </c>
      <c r="G392" s="24">
        <f t="shared" si="45"/>
        <v>145994.67475043837</v>
      </c>
      <c r="H392" s="24">
        <f t="shared" si="46"/>
        <v>5532041.4066960625</v>
      </c>
      <c r="I392" s="26">
        <f t="shared" si="47"/>
        <v>1.4999999999999999E-2</v>
      </c>
    </row>
    <row r="393" spans="1:9" x14ac:dyDescent="0.55000000000000004">
      <c r="A393" s="23">
        <v>384</v>
      </c>
      <c r="B393" s="27">
        <f t="shared" si="42"/>
        <v>56249</v>
      </c>
      <c r="C393" s="24">
        <f t="shared" si="43"/>
        <v>5532041.4066960625</v>
      </c>
      <c r="D393" s="26">
        <f t="shared" si="40"/>
        <v>1.25E-3</v>
      </c>
      <c r="E393" s="24">
        <f t="shared" si="41"/>
        <v>6915.0517583700785</v>
      </c>
      <c r="F393" s="24">
        <f t="shared" si="44"/>
        <v>153092.21985224649</v>
      </c>
      <c r="G393" s="24">
        <f t="shared" si="45"/>
        <v>146177.16809387642</v>
      </c>
      <c r="H393" s="24">
        <f t="shared" si="46"/>
        <v>5385864.2386021866</v>
      </c>
      <c r="I393" s="26">
        <f t="shared" si="47"/>
        <v>1.4999999999999999E-2</v>
      </c>
    </row>
    <row r="394" spans="1:9" x14ac:dyDescent="0.55000000000000004">
      <c r="A394" s="23">
        <v>385</v>
      </c>
      <c r="B394" s="27">
        <f t="shared" si="42"/>
        <v>56280</v>
      </c>
      <c r="C394" s="24">
        <f t="shared" si="43"/>
        <v>5385864.2386021866</v>
      </c>
      <c r="D394" s="26">
        <f t="shared" ref="D394:D429" si="48">I394/12</f>
        <v>1.25E-3</v>
      </c>
      <c r="E394" s="24">
        <f t="shared" ref="E394:E429" si="49">C394*D394</f>
        <v>6732.330298252733</v>
      </c>
      <c r="F394" s="24">
        <f t="shared" si="44"/>
        <v>153092.21985224649</v>
      </c>
      <c r="G394" s="24">
        <f t="shared" si="45"/>
        <v>146359.88955399377</v>
      </c>
      <c r="H394" s="24">
        <f t="shared" si="46"/>
        <v>5239504.3490481926</v>
      </c>
      <c r="I394" s="26">
        <f t="shared" si="47"/>
        <v>1.4999999999999999E-2</v>
      </c>
    </row>
    <row r="395" spans="1:9" x14ac:dyDescent="0.55000000000000004">
      <c r="A395" s="23">
        <v>386</v>
      </c>
      <c r="B395" s="27">
        <f t="shared" ref="B395:B429" si="50">EOMONTH(B394,1)</f>
        <v>56308</v>
      </c>
      <c r="C395" s="24">
        <f t="shared" ref="C395:C429" si="51">H394</f>
        <v>5239504.3490481926</v>
      </c>
      <c r="D395" s="26">
        <f t="shared" si="48"/>
        <v>1.25E-3</v>
      </c>
      <c r="E395" s="24">
        <f t="shared" si="49"/>
        <v>6549.3804363102408</v>
      </c>
      <c r="F395" s="24">
        <f t="shared" ref="F395:F429" si="52">$B$4</f>
        <v>153092.21985224649</v>
      </c>
      <c r="G395" s="24">
        <f t="shared" ref="G395:G429" si="53">F395-E395</f>
        <v>146542.83941593624</v>
      </c>
      <c r="H395" s="24">
        <f t="shared" ref="H395:H429" si="54">C395-G395</f>
        <v>5092961.5096322568</v>
      </c>
      <c r="I395" s="26">
        <f t="shared" ref="I395:I429" si="55">I394</f>
        <v>1.4999999999999999E-2</v>
      </c>
    </row>
    <row r="396" spans="1:9" x14ac:dyDescent="0.55000000000000004">
      <c r="A396" s="23">
        <v>387</v>
      </c>
      <c r="B396" s="27">
        <f t="shared" si="50"/>
        <v>56339</v>
      </c>
      <c r="C396" s="24">
        <f t="shared" si="51"/>
        <v>5092961.5096322568</v>
      </c>
      <c r="D396" s="26">
        <f t="shared" si="48"/>
        <v>1.25E-3</v>
      </c>
      <c r="E396" s="24">
        <f t="shared" si="49"/>
        <v>6366.2018870403208</v>
      </c>
      <c r="F396" s="24">
        <f t="shared" si="52"/>
        <v>153092.21985224649</v>
      </c>
      <c r="G396" s="24">
        <f t="shared" si="53"/>
        <v>146726.01796520618</v>
      </c>
      <c r="H396" s="24">
        <f t="shared" si="54"/>
        <v>4946235.4916670509</v>
      </c>
      <c r="I396" s="26">
        <f t="shared" si="55"/>
        <v>1.4999999999999999E-2</v>
      </c>
    </row>
    <row r="397" spans="1:9" x14ac:dyDescent="0.55000000000000004">
      <c r="A397" s="23">
        <v>388</v>
      </c>
      <c r="B397" s="27">
        <f t="shared" si="50"/>
        <v>56369</v>
      </c>
      <c r="C397" s="24">
        <f t="shared" si="51"/>
        <v>4946235.4916670509</v>
      </c>
      <c r="D397" s="26">
        <f t="shared" si="48"/>
        <v>1.25E-3</v>
      </c>
      <c r="E397" s="24">
        <f t="shared" si="49"/>
        <v>6182.7943645838141</v>
      </c>
      <c r="F397" s="24">
        <f t="shared" si="52"/>
        <v>153092.21985224649</v>
      </c>
      <c r="G397" s="24">
        <f t="shared" si="53"/>
        <v>146909.42548766267</v>
      </c>
      <c r="H397" s="24">
        <f t="shared" si="54"/>
        <v>4799326.0661793882</v>
      </c>
      <c r="I397" s="26">
        <f t="shared" si="55"/>
        <v>1.4999999999999999E-2</v>
      </c>
    </row>
    <row r="398" spans="1:9" x14ac:dyDescent="0.55000000000000004">
      <c r="A398" s="23">
        <v>389</v>
      </c>
      <c r="B398" s="27">
        <f t="shared" si="50"/>
        <v>56400</v>
      </c>
      <c r="C398" s="24">
        <f t="shared" si="51"/>
        <v>4799326.0661793882</v>
      </c>
      <c r="D398" s="26">
        <f t="shared" si="48"/>
        <v>1.25E-3</v>
      </c>
      <c r="E398" s="24">
        <f t="shared" si="49"/>
        <v>5999.157582724235</v>
      </c>
      <c r="F398" s="24">
        <f t="shared" si="52"/>
        <v>153092.21985224649</v>
      </c>
      <c r="G398" s="24">
        <f t="shared" si="53"/>
        <v>147093.06226952226</v>
      </c>
      <c r="H398" s="24">
        <f t="shared" si="54"/>
        <v>4652233.0039098663</v>
      </c>
      <c r="I398" s="26">
        <f t="shared" si="55"/>
        <v>1.4999999999999999E-2</v>
      </c>
    </row>
    <row r="399" spans="1:9" x14ac:dyDescent="0.55000000000000004">
      <c r="A399" s="23">
        <v>390</v>
      </c>
      <c r="B399" s="27">
        <f t="shared" si="50"/>
        <v>56430</v>
      </c>
      <c r="C399" s="24">
        <f t="shared" si="51"/>
        <v>4652233.0039098663</v>
      </c>
      <c r="D399" s="26">
        <f t="shared" si="48"/>
        <v>1.25E-3</v>
      </c>
      <c r="E399" s="24">
        <f t="shared" si="49"/>
        <v>5815.2912548873328</v>
      </c>
      <c r="F399" s="24">
        <f t="shared" si="52"/>
        <v>153092.21985224649</v>
      </c>
      <c r="G399" s="24">
        <f t="shared" si="53"/>
        <v>147276.92859735916</v>
      </c>
      <c r="H399" s="24">
        <f t="shared" si="54"/>
        <v>4504956.0753125073</v>
      </c>
      <c r="I399" s="26">
        <f t="shared" si="55"/>
        <v>1.4999999999999999E-2</v>
      </c>
    </row>
    <row r="400" spans="1:9" x14ac:dyDescent="0.55000000000000004">
      <c r="A400" s="23">
        <v>391</v>
      </c>
      <c r="B400" s="27">
        <f t="shared" si="50"/>
        <v>56461</v>
      </c>
      <c r="C400" s="24">
        <f t="shared" si="51"/>
        <v>4504956.0753125073</v>
      </c>
      <c r="D400" s="26">
        <f t="shared" si="48"/>
        <v>1.25E-3</v>
      </c>
      <c r="E400" s="24">
        <f t="shared" si="49"/>
        <v>5631.195094140634</v>
      </c>
      <c r="F400" s="24">
        <f t="shared" si="52"/>
        <v>153092.21985224649</v>
      </c>
      <c r="G400" s="24">
        <f t="shared" si="53"/>
        <v>147461.02475810586</v>
      </c>
      <c r="H400" s="24">
        <f t="shared" si="54"/>
        <v>4357495.0505544012</v>
      </c>
      <c r="I400" s="26">
        <f t="shared" si="55"/>
        <v>1.4999999999999999E-2</v>
      </c>
    </row>
    <row r="401" spans="1:9" x14ac:dyDescent="0.55000000000000004">
      <c r="A401" s="23">
        <v>392</v>
      </c>
      <c r="B401" s="27">
        <f t="shared" si="50"/>
        <v>56492</v>
      </c>
      <c r="C401" s="24">
        <f t="shared" si="51"/>
        <v>4357495.0505544012</v>
      </c>
      <c r="D401" s="26">
        <f t="shared" si="48"/>
        <v>1.25E-3</v>
      </c>
      <c r="E401" s="24">
        <f t="shared" si="49"/>
        <v>5446.8688131930021</v>
      </c>
      <c r="F401" s="24">
        <f t="shared" si="52"/>
        <v>153092.21985224649</v>
      </c>
      <c r="G401" s="24">
        <f t="shared" si="53"/>
        <v>147645.35103905349</v>
      </c>
      <c r="H401" s="24">
        <f t="shared" si="54"/>
        <v>4209849.6995153474</v>
      </c>
      <c r="I401" s="26">
        <f t="shared" si="55"/>
        <v>1.4999999999999999E-2</v>
      </c>
    </row>
    <row r="402" spans="1:9" x14ac:dyDescent="0.55000000000000004">
      <c r="A402" s="23">
        <v>393</v>
      </c>
      <c r="B402" s="27">
        <f t="shared" si="50"/>
        <v>56522</v>
      </c>
      <c r="C402" s="24">
        <f t="shared" si="51"/>
        <v>4209849.6995153474</v>
      </c>
      <c r="D402" s="26">
        <f t="shared" si="48"/>
        <v>1.25E-3</v>
      </c>
      <c r="E402" s="24">
        <f t="shared" si="49"/>
        <v>5262.3121243941841</v>
      </c>
      <c r="F402" s="24">
        <f t="shared" si="52"/>
        <v>153092.21985224649</v>
      </c>
      <c r="G402" s="24">
        <f t="shared" si="53"/>
        <v>147829.90772785232</v>
      </c>
      <c r="H402" s="24">
        <f t="shared" si="54"/>
        <v>4062019.7917874949</v>
      </c>
      <c r="I402" s="26">
        <f t="shared" si="55"/>
        <v>1.4999999999999999E-2</v>
      </c>
    </row>
    <row r="403" spans="1:9" x14ac:dyDescent="0.55000000000000004">
      <c r="A403" s="23">
        <v>394</v>
      </c>
      <c r="B403" s="27">
        <f t="shared" si="50"/>
        <v>56553</v>
      </c>
      <c r="C403" s="24">
        <f t="shared" si="51"/>
        <v>4062019.7917874949</v>
      </c>
      <c r="D403" s="26">
        <f t="shared" si="48"/>
        <v>1.25E-3</v>
      </c>
      <c r="E403" s="24">
        <f t="shared" si="49"/>
        <v>5077.5247397343692</v>
      </c>
      <c r="F403" s="24">
        <f t="shared" si="52"/>
        <v>153092.21985224649</v>
      </c>
      <c r="G403" s="24">
        <f t="shared" si="53"/>
        <v>148014.69511251213</v>
      </c>
      <c r="H403" s="24">
        <f t="shared" si="54"/>
        <v>3914005.0966749829</v>
      </c>
      <c r="I403" s="26">
        <f t="shared" si="55"/>
        <v>1.4999999999999999E-2</v>
      </c>
    </row>
    <row r="404" spans="1:9" x14ac:dyDescent="0.55000000000000004">
      <c r="A404" s="23">
        <v>395</v>
      </c>
      <c r="B404" s="27">
        <f t="shared" si="50"/>
        <v>56583</v>
      </c>
      <c r="C404" s="24">
        <f t="shared" si="51"/>
        <v>3914005.0966749829</v>
      </c>
      <c r="D404" s="26">
        <f t="shared" si="48"/>
        <v>1.25E-3</v>
      </c>
      <c r="E404" s="24">
        <f t="shared" si="49"/>
        <v>4892.5063708437292</v>
      </c>
      <c r="F404" s="24">
        <f t="shared" si="52"/>
        <v>153092.21985224649</v>
      </c>
      <c r="G404" s="24">
        <f t="shared" si="53"/>
        <v>148199.71348140275</v>
      </c>
      <c r="H404" s="24">
        <f t="shared" si="54"/>
        <v>3765805.38319358</v>
      </c>
      <c r="I404" s="26">
        <f t="shared" si="55"/>
        <v>1.4999999999999999E-2</v>
      </c>
    </row>
    <row r="405" spans="1:9" x14ac:dyDescent="0.55000000000000004">
      <c r="A405" s="23">
        <v>396</v>
      </c>
      <c r="B405" s="27">
        <f t="shared" si="50"/>
        <v>56614</v>
      </c>
      <c r="C405" s="24">
        <f t="shared" si="51"/>
        <v>3765805.38319358</v>
      </c>
      <c r="D405" s="26">
        <f t="shared" si="48"/>
        <v>1.25E-3</v>
      </c>
      <c r="E405" s="24">
        <f t="shared" si="49"/>
        <v>4707.2567289919753</v>
      </c>
      <c r="F405" s="24">
        <f t="shared" si="52"/>
        <v>153092.21985224649</v>
      </c>
      <c r="G405" s="24">
        <f t="shared" si="53"/>
        <v>148384.96312325451</v>
      </c>
      <c r="H405" s="24">
        <f t="shared" si="54"/>
        <v>3617420.4200703255</v>
      </c>
      <c r="I405" s="26">
        <f t="shared" si="55"/>
        <v>1.4999999999999999E-2</v>
      </c>
    </row>
    <row r="406" spans="1:9" x14ac:dyDescent="0.55000000000000004">
      <c r="A406" s="23">
        <v>397</v>
      </c>
      <c r="B406" s="27">
        <f t="shared" si="50"/>
        <v>56645</v>
      </c>
      <c r="C406" s="24">
        <f t="shared" si="51"/>
        <v>3617420.4200703255</v>
      </c>
      <c r="D406" s="26">
        <f t="shared" si="48"/>
        <v>1.25E-3</v>
      </c>
      <c r="E406" s="24">
        <f t="shared" si="49"/>
        <v>4521.7755250879072</v>
      </c>
      <c r="F406" s="24">
        <f t="shared" si="52"/>
        <v>153092.21985224649</v>
      </c>
      <c r="G406" s="24">
        <f t="shared" si="53"/>
        <v>148570.44432715859</v>
      </c>
      <c r="H406" s="24">
        <f t="shared" si="54"/>
        <v>3468849.9757431671</v>
      </c>
      <c r="I406" s="26">
        <f t="shared" si="55"/>
        <v>1.4999999999999999E-2</v>
      </c>
    </row>
    <row r="407" spans="1:9" x14ac:dyDescent="0.55000000000000004">
      <c r="A407" s="23">
        <v>398</v>
      </c>
      <c r="B407" s="27">
        <f t="shared" si="50"/>
        <v>56673</v>
      </c>
      <c r="C407" s="24">
        <f t="shared" si="51"/>
        <v>3468849.9757431671</v>
      </c>
      <c r="D407" s="26">
        <f t="shared" si="48"/>
        <v>1.25E-3</v>
      </c>
      <c r="E407" s="24">
        <f t="shared" si="49"/>
        <v>4336.0624696789591</v>
      </c>
      <c r="F407" s="24">
        <f t="shared" si="52"/>
        <v>153092.21985224649</v>
      </c>
      <c r="G407" s="24">
        <f t="shared" si="53"/>
        <v>148756.15738256753</v>
      </c>
      <c r="H407" s="24">
        <f t="shared" si="54"/>
        <v>3320093.8183605997</v>
      </c>
      <c r="I407" s="26">
        <f t="shared" si="55"/>
        <v>1.4999999999999999E-2</v>
      </c>
    </row>
    <row r="408" spans="1:9" x14ac:dyDescent="0.55000000000000004">
      <c r="A408" s="23">
        <v>399</v>
      </c>
      <c r="B408" s="27">
        <f t="shared" si="50"/>
        <v>56704</v>
      </c>
      <c r="C408" s="24">
        <f t="shared" si="51"/>
        <v>3320093.8183605997</v>
      </c>
      <c r="D408" s="26">
        <f t="shared" si="48"/>
        <v>1.25E-3</v>
      </c>
      <c r="E408" s="24">
        <f t="shared" si="49"/>
        <v>4150.1172729507498</v>
      </c>
      <c r="F408" s="24">
        <f t="shared" si="52"/>
        <v>153092.21985224649</v>
      </c>
      <c r="G408" s="24">
        <f t="shared" si="53"/>
        <v>148942.10257929575</v>
      </c>
      <c r="H408" s="24">
        <f t="shared" si="54"/>
        <v>3171151.7157813041</v>
      </c>
      <c r="I408" s="26">
        <f t="shared" si="55"/>
        <v>1.4999999999999999E-2</v>
      </c>
    </row>
    <row r="409" spans="1:9" x14ac:dyDescent="0.55000000000000004">
      <c r="A409" s="23">
        <v>400</v>
      </c>
      <c r="B409" s="27">
        <f t="shared" si="50"/>
        <v>56734</v>
      </c>
      <c r="C409" s="24">
        <f t="shared" si="51"/>
        <v>3171151.7157813041</v>
      </c>
      <c r="D409" s="26">
        <f t="shared" si="48"/>
        <v>1.25E-3</v>
      </c>
      <c r="E409" s="24">
        <f t="shared" si="49"/>
        <v>3963.9396447266304</v>
      </c>
      <c r="F409" s="24">
        <f t="shared" si="52"/>
        <v>153092.21985224649</v>
      </c>
      <c r="G409" s="24">
        <f t="shared" si="53"/>
        <v>149128.28020751986</v>
      </c>
      <c r="H409" s="24">
        <f t="shared" si="54"/>
        <v>3022023.4355737842</v>
      </c>
      <c r="I409" s="26">
        <f t="shared" si="55"/>
        <v>1.4999999999999999E-2</v>
      </c>
    </row>
    <row r="410" spans="1:9" x14ac:dyDescent="0.55000000000000004">
      <c r="A410" s="23">
        <v>401</v>
      </c>
      <c r="B410" s="27">
        <f t="shared" si="50"/>
        <v>56765</v>
      </c>
      <c r="C410" s="24">
        <f t="shared" si="51"/>
        <v>3022023.4355737842</v>
      </c>
      <c r="D410" s="26">
        <f t="shared" si="48"/>
        <v>1.25E-3</v>
      </c>
      <c r="E410" s="24">
        <f t="shared" si="49"/>
        <v>3777.5292944672301</v>
      </c>
      <c r="F410" s="24">
        <f t="shared" si="52"/>
        <v>153092.21985224649</v>
      </c>
      <c r="G410" s="24">
        <f t="shared" si="53"/>
        <v>149314.69055777925</v>
      </c>
      <c r="H410" s="24">
        <f t="shared" si="54"/>
        <v>2872708.7450160049</v>
      </c>
      <c r="I410" s="26">
        <f t="shared" si="55"/>
        <v>1.4999999999999999E-2</v>
      </c>
    </row>
    <row r="411" spans="1:9" x14ac:dyDescent="0.55000000000000004">
      <c r="A411" s="23">
        <v>402</v>
      </c>
      <c r="B411" s="27">
        <f t="shared" si="50"/>
        <v>56795</v>
      </c>
      <c r="C411" s="24">
        <f t="shared" si="51"/>
        <v>2872708.7450160049</v>
      </c>
      <c r="D411" s="26">
        <f t="shared" si="48"/>
        <v>1.25E-3</v>
      </c>
      <c r="E411" s="24">
        <f t="shared" si="49"/>
        <v>3590.885931270006</v>
      </c>
      <c r="F411" s="24">
        <f t="shared" si="52"/>
        <v>153092.21985224649</v>
      </c>
      <c r="G411" s="24">
        <f t="shared" si="53"/>
        <v>149501.3339209765</v>
      </c>
      <c r="H411" s="24">
        <f t="shared" si="54"/>
        <v>2723207.4110950283</v>
      </c>
      <c r="I411" s="26">
        <f t="shared" si="55"/>
        <v>1.4999999999999999E-2</v>
      </c>
    </row>
    <row r="412" spans="1:9" x14ac:dyDescent="0.55000000000000004">
      <c r="A412" s="23">
        <v>403</v>
      </c>
      <c r="B412" s="27">
        <f t="shared" si="50"/>
        <v>56826</v>
      </c>
      <c r="C412" s="24">
        <f t="shared" si="51"/>
        <v>2723207.4110950283</v>
      </c>
      <c r="D412" s="26">
        <f t="shared" si="48"/>
        <v>1.25E-3</v>
      </c>
      <c r="E412" s="24">
        <f t="shared" si="49"/>
        <v>3404.0092638687856</v>
      </c>
      <c r="F412" s="24">
        <f t="shared" si="52"/>
        <v>153092.21985224649</v>
      </c>
      <c r="G412" s="24">
        <f t="shared" si="53"/>
        <v>149688.2105883777</v>
      </c>
      <c r="H412" s="24">
        <f t="shared" si="54"/>
        <v>2573519.2005066504</v>
      </c>
      <c r="I412" s="26">
        <f t="shared" si="55"/>
        <v>1.4999999999999999E-2</v>
      </c>
    </row>
    <row r="413" spans="1:9" x14ac:dyDescent="0.55000000000000004">
      <c r="A413" s="23">
        <v>404</v>
      </c>
      <c r="B413" s="27">
        <f t="shared" si="50"/>
        <v>56857</v>
      </c>
      <c r="C413" s="24">
        <f t="shared" si="51"/>
        <v>2573519.2005066504</v>
      </c>
      <c r="D413" s="26">
        <f t="shared" si="48"/>
        <v>1.25E-3</v>
      </c>
      <c r="E413" s="24">
        <f t="shared" si="49"/>
        <v>3216.8990006333129</v>
      </c>
      <c r="F413" s="24">
        <f t="shared" si="52"/>
        <v>153092.21985224649</v>
      </c>
      <c r="G413" s="24">
        <f t="shared" si="53"/>
        <v>149875.32085161319</v>
      </c>
      <c r="H413" s="24">
        <f t="shared" si="54"/>
        <v>2423643.8796550371</v>
      </c>
      <c r="I413" s="26">
        <f t="shared" si="55"/>
        <v>1.4999999999999999E-2</v>
      </c>
    </row>
    <row r="414" spans="1:9" x14ac:dyDescent="0.55000000000000004">
      <c r="A414" s="23">
        <v>405</v>
      </c>
      <c r="B414" s="27">
        <f t="shared" si="50"/>
        <v>56887</v>
      </c>
      <c r="C414" s="24">
        <f t="shared" si="51"/>
        <v>2423643.8796550371</v>
      </c>
      <c r="D414" s="26">
        <f t="shared" si="48"/>
        <v>1.25E-3</v>
      </c>
      <c r="E414" s="24">
        <f t="shared" si="49"/>
        <v>3029.5548495687963</v>
      </c>
      <c r="F414" s="24">
        <f t="shared" si="52"/>
        <v>153092.21985224649</v>
      </c>
      <c r="G414" s="24">
        <f t="shared" si="53"/>
        <v>150062.66500267771</v>
      </c>
      <c r="H414" s="24">
        <f t="shared" si="54"/>
        <v>2273581.2146523595</v>
      </c>
      <c r="I414" s="26">
        <f t="shared" si="55"/>
        <v>1.4999999999999999E-2</v>
      </c>
    </row>
    <row r="415" spans="1:9" x14ac:dyDescent="0.55000000000000004">
      <c r="A415" s="23">
        <v>406</v>
      </c>
      <c r="B415" s="27">
        <f t="shared" si="50"/>
        <v>56918</v>
      </c>
      <c r="C415" s="24">
        <f t="shared" si="51"/>
        <v>2273581.2146523595</v>
      </c>
      <c r="D415" s="26">
        <f t="shared" si="48"/>
        <v>1.25E-3</v>
      </c>
      <c r="E415" s="24">
        <f t="shared" si="49"/>
        <v>2841.9765183154495</v>
      </c>
      <c r="F415" s="24">
        <f t="shared" si="52"/>
        <v>153092.21985224649</v>
      </c>
      <c r="G415" s="24">
        <f t="shared" si="53"/>
        <v>150250.24333393105</v>
      </c>
      <c r="H415" s="24">
        <f t="shared" si="54"/>
        <v>2123330.9713184284</v>
      </c>
      <c r="I415" s="26">
        <f t="shared" si="55"/>
        <v>1.4999999999999999E-2</v>
      </c>
    </row>
    <row r="416" spans="1:9" x14ac:dyDescent="0.55000000000000004">
      <c r="A416" s="23">
        <v>407</v>
      </c>
      <c r="B416" s="27">
        <f t="shared" si="50"/>
        <v>56948</v>
      </c>
      <c r="C416" s="24">
        <f t="shared" si="51"/>
        <v>2123330.9713184284</v>
      </c>
      <c r="D416" s="26">
        <f t="shared" si="48"/>
        <v>1.25E-3</v>
      </c>
      <c r="E416" s="24">
        <f t="shared" si="49"/>
        <v>2654.1637141480355</v>
      </c>
      <c r="F416" s="24">
        <f t="shared" si="52"/>
        <v>153092.21985224649</v>
      </c>
      <c r="G416" s="24">
        <f t="shared" si="53"/>
        <v>150438.05613809844</v>
      </c>
      <c r="H416" s="24">
        <f t="shared" si="54"/>
        <v>1972892.9151803299</v>
      </c>
      <c r="I416" s="26">
        <f t="shared" si="55"/>
        <v>1.4999999999999999E-2</v>
      </c>
    </row>
    <row r="417" spans="1:9" x14ac:dyDescent="0.55000000000000004">
      <c r="A417" s="23">
        <v>408</v>
      </c>
      <c r="B417" s="27">
        <f t="shared" si="50"/>
        <v>56979</v>
      </c>
      <c r="C417" s="24">
        <f t="shared" si="51"/>
        <v>1972892.9151803299</v>
      </c>
      <c r="D417" s="26">
        <f t="shared" si="48"/>
        <v>1.25E-3</v>
      </c>
      <c r="E417" s="24">
        <f t="shared" si="49"/>
        <v>2466.1161439754123</v>
      </c>
      <c r="F417" s="24">
        <f t="shared" si="52"/>
        <v>153092.21985224649</v>
      </c>
      <c r="G417" s="24">
        <f t="shared" si="53"/>
        <v>150626.10370827108</v>
      </c>
      <c r="H417" s="24">
        <f t="shared" si="54"/>
        <v>1822266.8114720588</v>
      </c>
      <c r="I417" s="26">
        <f t="shared" si="55"/>
        <v>1.4999999999999999E-2</v>
      </c>
    </row>
    <row r="418" spans="1:9" x14ac:dyDescent="0.55000000000000004">
      <c r="A418" s="23">
        <v>409</v>
      </c>
      <c r="B418" s="27">
        <f t="shared" si="50"/>
        <v>57010</v>
      </c>
      <c r="C418" s="24">
        <f t="shared" si="51"/>
        <v>1822266.8114720588</v>
      </c>
      <c r="D418" s="26">
        <f t="shared" si="48"/>
        <v>1.25E-3</v>
      </c>
      <c r="E418" s="24">
        <f t="shared" si="49"/>
        <v>2277.8335143400736</v>
      </c>
      <c r="F418" s="24">
        <f t="shared" si="52"/>
        <v>153092.21985224649</v>
      </c>
      <c r="G418" s="24">
        <f t="shared" si="53"/>
        <v>150814.38633790641</v>
      </c>
      <c r="H418" s="24">
        <f t="shared" si="54"/>
        <v>1671452.4251341524</v>
      </c>
      <c r="I418" s="26">
        <f t="shared" si="55"/>
        <v>1.4999999999999999E-2</v>
      </c>
    </row>
    <row r="419" spans="1:9" x14ac:dyDescent="0.55000000000000004">
      <c r="A419" s="23">
        <v>410</v>
      </c>
      <c r="B419" s="27">
        <f t="shared" si="50"/>
        <v>57039</v>
      </c>
      <c r="C419" s="24">
        <f t="shared" si="51"/>
        <v>1671452.4251341524</v>
      </c>
      <c r="D419" s="26">
        <f t="shared" si="48"/>
        <v>1.25E-3</v>
      </c>
      <c r="E419" s="24">
        <f t="shared" si="49"/>
        <v>2089.3155314176906</v>
      </c>
      <c r="F419" s="24">
        <f t="shared" si="52"/>
        <v>153092.21985224649</v>
      </c>
      <c r="G419" s="24">
        <f t="shared" si="53"/>
        <v>151002.90432082879</v>
      </c>
      <c r="H419" s="24">
        <f t="shared" si="54"/>
        <v>1520449.5208133236</v>
      </c>
      <c r="I419" s="26">
        <f t="shared" si="55"/>
        <v>1.4999999999999999E-2</v>
      </c>
    </row>
    <row r="420" spans="1:9" x14ac:dyDescent="0.55000000000000004">
      <c r="A420" s="23">
        <v>411</v>
      </c>
      <c r="B420" s="27">
        <f t="shared" si="50"/>
        <v>57070</v>
      </c>
      <c r="C420" s="24">
        <f t="shared" si="51"/>
        <v>1520449.5208133236</v>
      </c>
      <c r="D420" s="26">
        <f t="shared" si="48"/>
        <v>1.25E-3</v>
      </c>
      <c r="E420" s="24">
        <f t="shared" si="49"/>
        <v>1900.5619010166545</v>
      </c>
      <c r="F420" s="24">
        <f t="shared" si="52"/>
        <v>153092.21985224649</v>
      </c>
      <c r="G420" s="24">
        <f t="shared" si="53"/>
        <v>151191.65795122983</v>
      </c>
      <c r="H420" s="24">
        <f t="shared" si="54"/>
        <v>1369257.8628620938</v>
      </c>
      <c r="I420" s="26">
        <f t="shared" si="55"/>
        <v>1.4999999999999999E-2</v>
      </c>
    </row>
    <row r="421" spans="1:9" x14ac:dyDescent="0.55000000000000004">
      <c r="A421" s="23">
        <v>412</v>
      </c>
      <c r="B421" s="27">
        <f t="shared" si="50"/>
        <v>57100</v>
      </c>
      <c r="C421" s="24">
        <f t="shared" si="51"/>
        <v>1369257.8628620938</v>
      </c>
      <c r="D421" s="26">
        <f t="shared" si="48"/>
        <v>1.25E-3</v>
      </c>
      <c r="E421" s="24">
        <f t="shared" si="49"/>
        <v>1711.5723285776173</v>
      </c>
      <c r="F421" s="24">
        <f t="shared" si="52"/>
        <v>153092.21985224649</v>
      </c>
      <c r="G421" s="24">
        <f t="shared" si="53"/>
        <v>151380.64752366889</v>
      </c>
      <c r="H421" s="24">
        <f t="shared" si="54"/>
        <v>1217877.215338425</v>
      </c>
      <c r="I421" s="26">
        <f t="shared" si="55"/>
        <v>1.4999999999999999E-2</v>
      </c>
    </row>
    <row r="422" spans="1:9" x14ac:dyDescent="0.55000000000000004">
      <c r="A422" s="23">
        <v>413</v>
      </c>
      <c r="B422" s="27">
        <f t="shared" si="50"/>
        <v>57131</v>
      </c>
      <c r="C422" s="24">
        <f t="shared" si="51"/>
        <v>1217877.215338425</v>
      </c>
      <c r="D422" s="26">
        <f t="shared" si="48"/>
        <v>1.25E-3</v>
      </c>
      <c r="E422" s="24">
        <f t="shared" si="49"/>
        <v>1522.3465191730313</v>
      </c>
      <c r="F422" s="24">
        <f t="shared" si="52"/>
        <v>153092.21985224649</v>
      </c>
      <c r="G422" s="24">
        <f t="shared" si="53"/>
        <v>151569.87333307345</v>
      </c>
      <c r="H422" s="24">
        <f t="shared" si="54"/>
        <v>1066307.3420053516</v>
      </c>
      <c r="I422" s="26">
        <f t="shared" si="55"/>
        <v>1.4999999999999999E-2</v>
      </c>
    </row>
    <row r="423" spans="1:9" x14ac:dyDescent="0.55000000000000004">
      <c r="A423" s="23">
        <v>414</v>
      </c>
      <c r="B423" s="27">
        <f t="shared" si="50"/>
        <v>57161</v>
      </c>
      <c r="C423" s="24">
        <f t="shared" si="51"/>
        <v>1066307.3420053516</v>
      </c>
      <c r="D423" s="26">
        <f t="shared" si="48"/>
        <v>1.25E-3</v>
      </c>
      <c r="E423" s="24">
        <f t="shared" si="49"/>
        <v>1332.8841775066894</v>
      </c>
      <c r="F423" s="24">
        <f t="shared" si="52"/>
        <v>153092.21985224649</v>
      </c>
      <c r="G423" s="24">
        <f t="shared" si="53"/>
        <v>151759.33567473979</v>
      </c>
      <c r="H423" s="24">
        <f t="shared" si="54"/>
        <v>914548.00633061177</v>
      </c>
      <c r="I423" s="26">
        <f t="shared" si="55"/>
        <v>1.4999999999999999E-2</v>
      </c>
    </row>
    <row r="424" spans="1:9" x14ac:dyDescent="0.55000000000000004">
      <c r="A424" s="23">
        <v>415</v>
      </c>
      <c r="B424" s="27">
        <f t="shared" si="50"/>
        <v>57192</v>
      </c>
      <c r="C424" s="24">
        <f t="shared" si="51"/>
        <v>914548.00633061177</v>
      </c>
      <c r="D424" s="26">
        <f t="shared" si="48"/>
        <v>1.25E-3</v>
      </c>
      <c r="E424" s="24">
        <f t="shared" si="49"/>
        <v>1143.1850079132648</v>
      </c>
      <c r="F424" s="24">
        <f t="shared" si="52"/>
        <v>153092.21985224649</v>
      </c>
      <c r="G424" s="24">
        <f t="shared" si="53"/>
        <v>151949.03484433322</v>
      </c>
      <c r="H424" s="24">
        <f t="shared" si="54"/>
        <v>762598.97148627858</v>
      </c>
      <c r="I424" s="26">
        <f t="shared" si="55"/>
        <v>1.4999999999999999E-2</v>
      </c>
    </row>
    <row r="425" spans="1:9" x14ac:dyDescent="0.55000000000000004">
      <c r="A425" s="23">
        <v>416</v>
      </c>
      <c r="B425" s="27">
        <f t="shared" si="50"/>
        <v>57223</v>
      </c>
      <c r="C425" s="24">
        <f t="shared" si="51"/>
        <v>762598.97148627858</v>
      </c>
      <c r="D425" s="26">
        <f t="shared" si="48"/>
        <v>1.25E-3</v>
      </c>
      <c r="E425" s="24">
        <f t="shared" si="49"/>
        <v>953.24871435784826</v>
      </c>
      <c r="F425" s="24">
        <f t="shared" si="52"/>
        <v>153092.21985224649</v>
      </c>
      <c r="G425" s="24">
        <f t="shared" si="53"/>
        <v>152138.97113788864</v>
      </c>
      <c r="H425" s="24">
        <f t="shared" si="54"/>
        <v>610460.00034838996</v>
      </c>
      <c r="I425" s="26">
        <f t="shared" si="55"/>
        <v>1.4999999999999999E-2</v>
      </c>
    </row>
    <row r="426" spans="1:9" x14ac:dyDescent="0.55000000000000004">
      <c r="A426" s="23">
        <v>417</v>
      </c>
      <c r="B426" s="27">
        <f t="shared" si="50"/>
        <v>57253</v>
      </c>
      <c r="C426" s="24">
        <f t="shared" si="51"/>
        <v>610460.00034838996</v>
      </c>
      <c r="D426" s="26">
        <f t="shared" si="48"/>
        <v>1.25E-3</v>
      </c>
      <c r="E426" s="24">
        <f t="shared" si="49"/>
        <v>763.07500043548748</v>
      </c>
      <c r="F426" s="24">
        <f t="shared" si="52"/>
        <v>153092.21985224649</v>
      </c>
      <c r="G426" s="24">
        <f t="shared" si="53"/>
        <v>152329.144851811</v>
      </c>
      <c r="H426" s="24">
        <f t="shared" si="54"/>
        <v>458130.85549657897</v>
      </c>
      <c r="I426" s="26">
        <f t="shared" si="55"/>
        <v>1.4999999999999999E-2</v>
      </c>
    </row>
    <row r="427" spans="1:9" x14ac:dyDescent="0.55000000000000004">
      <c r="A427" s="23">
        <v>418</v>
      </c>
      <c r="B427" s="27">
        <f t="shared" si="50"/>
        <v>57284</v>
      </c>
      <c r="C427" s="24">
        <f t="shared" si="51"/>
        <v>458130.85549657897</v>
      </c>
      <c r="D427" s="26">
        <f t="shared" si="48"/>
        <v>1.25E-3</v>
      </c>
      <c r="E427" s="24">
        <f t="shared" si="49"/>
        <v>572.66356937072374</v>
      </c>
      <c r="F427" s="24">
        <f t="shared" si="52"/>
        <v>153092.21985224649</v>
      </c>
      <c r="G427" s="24">
        <f t="shared" si="53"/>
        <v>152519.55628287577</v>
      </c>
      <c r="H427" s="24">
        <f t="shared" si="54"/>
        <v>305611.2992137032</v>
      </c>
      <c r="I427" s="26">
        <f t="shared" si="55"/>
        <v>1.4999999999999999E-2</v>
      </c>
    </row>
    <row r="428" spans="1:9" x14ac:dyDescent="0.55000000000000004">
      <c r="A428" s="23">
        <v>419</v>
      </c>
      <c r="B428" s="27">
        <f t="shared" si="50"/>
        <v>57314</v>
      </c>
      <c r="C428" s="24">
        <f t="shared" si="51"/>
        <v>305611.2992137032</v>
      </c>
      <c r="D428" s="26">
        <f t="shared" si="48"/>
        <v>1.25E-3</v>
      </c>
      <c r="E428" s="24">
        <f t="shared" si="49"/>
        <v>382.01412401712901</v>
      </c>
      <c r="F428" s="24">
        <f t="shared" si="52"/>
        <v>153092.21985224649</v>
      </c>
      <c r="G428" s="24">
        <f t="shared" si="53"/>
        <v>152710.20572822937</v>
      </c>
      <c r="H428" s="24">
        <f t="shared" si="54"/>
        <v>152901.09348547383</v>
      </c>
      <c r="I428" s="26">
        <f t="shared" si="55"/>
        <v>1.4999999999999999E-2</v>
      </c>
    </row>
    <row r="429" spans="1:9" x14ac:dyDescent="0.55000000000000004">
      <c r="A429" s="23">
        <v>420</v>
      </c>
      <c r="B429" s="27">
        <f t="shared" si="50"/>
        <v>57345</v>
      </c>
      <c r="C429" s="24">
        <f t="shared" si="51"/>
        <v>152901.09348547383</v>
      </c>
      <c r="D429" s="26">
        <f t="shared" si="48"/>
        <v>1.25E-3</v>
      </c>
      <c r="E429" s="24">
        <f t="shared" si="49"/>
        <v>191.12636685684228</v>
      </c>
      <c r="F429" s="24">
        <f t="shared" si="52"/>
        <v>153092.21985224649</v>
      </c>
      <c r="G429" s="24">
        <f t="shared" si="53"/>
        <v>152901.09348538966</v>
      </c>
      <c r="H429" s="24">
        <f t="shared" si="54"/>
        <v>8.4168277680873871E-8</v>
      </c>
      <c r="I429" s="26">
        <f t="shared" si="55"/>
        <v>1.4999999999999999E-2</v>
      </c>
    </row>
    <row r="430" spans="1:9" x14ac:dyDescent="0.55000000000000004">
      <c r="E430" s="24" t="s">
        <v>63</v>
      </c>
      <c r="F430" s="24" t="s">
        <v>64</v>
      </c>
      <c r="G430" s="24" t="s">
        <v>65</v>
      </c>
    </row>
    <row r="431" spans="1:9" x14ac:dyDescent="0.55000000000000004">
      <c r="D431" s="23" t="s">
        <v>66</v>
      </c>
      <c r="E431" s="24">
        <f>SUM(E10:E429)</f>
        <v>14298732.337943537</v>
      </c>
      <c r="F431" s="24">
        <f>SUM(F10:F429)</f>
        <v>64298732.337943472</v>
      </c>
      <c r="G431" s="24">
        <f>SUM(G10:G429)</f>
        <v>50000000.000000007</v>
      </c>
    </row>
  </sheetData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段階金利</vt:lpstr>
      <vt:lpstr>参考_金利固定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2024-12-31T08:11:00Z</dcterms:created>
  <dcterms:modified xsi:type="dcterms:W3CDTF">2024-12-31T10:50:49Z</dcterms:modified>
</cp:coreProperties>
</file>